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7970" windowHeight="5880"/>
  </bookViews>
  <sheets>
    <sheet name="Sheet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Q4" i="2"/>
  <c r="Q6" i="2"/>
  <c r="Q8" i="2"/>
  <c r="Q7" i="2"/>
  <c r="Q9" i="2"/>
  <c r="Q12" i="2"/>
  <c r="Q10" i="2"/>
  <c r="Q11" i="2"/>
  <c r="Q13" i="2"/>
  <c r="Q14" i="2"/>
  <c r="Q15" i="2"/>
  <c r="Q16" i="2"/>
  <c r="Q17" i="2"/>
  <c r="Q18" i="2"/>
  <c r="Q19" i="2"/>
  <c r="Q20" i="2"/>
  <c r="Q22" i="2"/>
  <c r="Q23" i="2"/>
  <c r="Q24" i="2"/>
  <c r="Q3" i="2"/>
  <c r="N24" i="2"/>
  <c r="L24" i="2"/>
  <c r="N23" i="2"/>
  <c r="L23" i="2"/>
  <c r="N22" i="2"/>
  <c r="L22" i="2"/>
  <c r="N20" i="2"/>
  <c r="L20" i="2"/>
  <c r="N21" i="2"/>
  <c r="L21" i="2"/>
  <c r="N19" i="2"/>
  <c r="L19" i="2"/>
  <c r="N18" i="2"/>
  <c r="L18" i="2"/>
  <c r="N17" i="2"/>
  <c r="L17" i="2"/>
  <c r="N16" i="2"/>
  <c r="L16" i="2"/>
  <c r="N15" i="2"/>
  <c r="L15" i="2"/>
  <c r="N14" i="2"/>
  <c r="L14" i="2"/>
  <c r="N13" i="2"/>
  <c r="L13" i="2"/>
  <c r="N11" i="2"/>
  <c r="L11" i="2"/>
  <c r="N10" i="2"/>
  <c r="L10" i="2"/>
  <c r="N12" i="2"/>
  <c r="L12" i="2"/>
  <c r="N9" i="2"/>
  <c r="L9" i="2"/>
  <c r="N7" i="2"/>
  <c r="L7" i="2"/>
  <c r="N8" i="2"/>
  <c r="L8" i="2"/>
  <c r="N6" i="2"/>
  <c r="L6" i="2"/>
  <c r="N4" i="2"/>
  <c r="L4" i="2"/>
  <c r="N5" i="2"/>
  <c r="L5" i="2"/>
  <c r="N3" i="2"/>
  <c r="L3" i="2"/>
  <c r="O9" i="2" l="1"/>
  <c r="R9" i="2" s="1"/>
  <c r="O12" i="2"/>
  <c r="O10" i="2"/>
  <c r="R10" i="2" s="1"/>
  <c r="O11" i="2"/>
  <c r="R11" i="2" s="1"/>
  <c r="O13" i="2"/>
  <c r="R13" i="2" s="1"/>
  <c r="O14" i="2"/>
  <c r="O15" i="2"/>
  <c r="R15" i="2" s="1"/>
  <c r="O16" i="2"/>
  <c r="O17" i="2"/>
  <c r="R17" i="2" s="1"/>
  <c r="O18" i="2"/>
  <c r="O19" i="2"/>
  <c r="O21" i="2"/>
  <c r="O20" i="2"/>
  <c r="R20" i="2" s="1"/>
  <c r="O22" i="2"/>
  <c r="O23" i="2"/>
  <c r="R23" i="2" s="1"/>
  <c r="O24" i="2"/>
  <c r="R24" i="2"/>
  <c r="R22" i="2"/>
  <c r="R19" i="2"/>
  <c r="R18" i="2"/>
  <c r="R16" i="2"/>
  <c r="R14" i="2"/>
  <c r="R12" i="2"/>
  <c r="O7" i="2"/>
  <c r="R7" i="2" s="1"/>
  <c r="O3" i="2"/>
  <c r="R3" i="2" s="1"/>
  <c r="O5" i="2"/>
  <c r="R5" i="2" s="1"/>
  <c r="O4" i="2"/>
  <c r="R4" i="2" s="1"/>
  <c r="O6" i="2"/>
  <c r="R6" i="2" s="1"/>
  <c r="O8" i="2"/>
  <c r="R8" i="2" s="1"/>
</calcChain>
</file>

<file path=xl/sharedStrings.xml><?xml version="1.0" encoding="utf-8"?>
<sst xmlns="http://schemas.openxmlformats.org/spreadsheetml/2006/main" count="210" uniqueCount="128">
  <si>
    <t>应聘单位</t>
    <phoneticPr fontId="4" type="noConversion"/>
  </si>
  <si>
    <t>应聘岗位</t>
    <phoneticPr fontId="4" type="noConversion"/>
  </si>
  <si>
    <t>招聘人数</t>
    <phoneticPr fontId="4" type="noConversion"/>
  </si>
  <si>
    <t>招聘专业</t>
    <phoneticPr fontId="4" type="noConversion"/>
  </si>
  <si>
    <t>性别</t>
    <phoneticPr fontId="4" type="noConversion"/>
  </si>
  <si>
    <t>出生年月</t>
    <phoneticPr fontId="4" type="noConversion"/>
  </si>
  <si>
    <t>所学专业</t>
    <phoneticPr fontId="2" type="noConversion"/>
  </si>
  <si>
    <t>综合素质测试成绩</t>
    <phoneticPr fontId="4" type="noConversion"/>
  </si>
  <si>
    <t>昆仑学院</t>
    <phoneticPr fontId="2" type="noConversion"/>
  </si>
  <si>
    <t>专职辅导员</t>
    <phoneticPr fontId="2" type="noConversion"/>
  </si>
  <si>
    <t>工学、理学</t>
    <phoneticPr fontId="2" type="noConversion"/>
  </si>
  <si>
    <t>马媛</t>
  </si>
  <si>
    <t>女</t>
  </si>
  <si>
    <t>19891222</t>
  </si>
  <si>
    <t>硕士研究生</t>
  </si>
  <si>
    <t>建筑学</t>
  </si>
  <si>
    <t>夏银珍</t>
  </si>
  <si>
    <t>19910922</t>
  </si>
  <si>
    <t>自然地理学</t>
  </si>
  <si>
    <t>郭芙蓉</t>
  </si>
  <si>
    <t>19921001</t>
  </si>
  <si>
    <t>生物医学工程</t>
  </si>
  <si>
    <t>云忠祥</t>
  </si>
  <si>
    <t>男</t>
  </si>
  <si>
    <t>19901204</t>
  </si>
  <si>
    <t>药物化学</t>
  </si>
  <si>
    <t>王成宁</t>
  </si>
  <si>
    <t>19880622</t>
  </si>
  <si>
    <t>固体废物管理与废料处理</t>
  </si>
  <si>
    <t>闫涌</t>
  </si>
  <si>
    <t>19890328</t>
  </si>
  <si>
    <t>光学工程</t>
  </si>
  <si>
    <t>学生处</t>
    <phoneticPr fontId="2" type="noConversion"/>
  </si>
  <si>
    <t>专职辅导员1</t>
    <phoneticPr fontId="2" type="noConversion"/>
  </si>
  <si>
    <t>民族医学（藏医学）</t>
    <phoneticPr fontId="2" type="noConversion"/>
  </si>
  <si>
    <t>业知措</t>
  </si>
  <si>
    <t>19920228</t>
  </si>
  <si>
    <t>藏医学</t>
  </si>
  <si>
    <t>仁青达杰</t>
  </si>
  <si>
    <t>19901010</t>
  </si>
  <si>
    <t>夏吾松太</t>
  </si>
  <si>
    <t>19911107</t>
  </si>
  <si>
    <t>彭毛措</t>
  </si>
  <si>
    <t>19921204</t>
  </si>
  <si>
    <t>民族医学(藏医学)</t>
  </si>
  <si>
    <t>肉专</t>
  </si>
  <si>
    <t>19920115</t>
  </si>
  <si>
    <t>专职辅导员2</t>
    <phoneticPr fontId="2" type="noConversion"/>
  </si>
  <si>
    <t>植物保护</t>
    <phoneticPr fontId="2" type="noConversion"/>
  </si>
  <si>
    <t>刘丽洁</t>
  </si>
  <si>
    <t>19940521</t>
  </si>
  <si>
    <t>植物保护</t>
  </si>
  <si>
    <t>郑桂贤</t>
    <phoneticPr fontId="2" type="noConversion"/>
  </si>
  <si>
    <t>19930218</t>
  </si>
  <si>
    <t>植物病理学</t>
  </si>
  <si>
    <t>专职辅导员3</t>
    <phoneticPr fontId="2" type="noConversion"/>
  </si>
  <si>
    <t>音乐表演、舞蹈编导</t>
    <phoneticPr fontId="2" type="noConversion"/>
  </si>
  <si>
    <t>段雅琦</t>
  </si>
  <si>
    <t>19890101</t>
  </si>
  <si>
    <t>本科生</t>
  </si>
  <si>
    <t>音乐表演</t>
  </si>
  <si>
    <t>黄宣维</t>
  </si>
  <si>
    <t>19941006</t>
  </si>
  <si>
    <t>董菲芃</t>
  </si>
  <si>
    <t>19900308</t>
  </si>
  <si>
    <t>Management and Finance</t>
  </si>
  <si>
    <t>吉雅楠</t>
  </si>
  <si>
    <t>19921028</t>
  </si>
  <si>
    <t>董硕</t>
  </si>
  <si>
    <t>19951024</t>
  </si>
  <si>
    <t>王亚欣</t>
  </si>
  <si>
    <t>19910112</t>
  </si>
  <si>
    <t>专职辅导员4</t>
    <phoneticPr fontId="2" type="noConversion"/>
  </si>
  <si>
    <t>企业管理</t>
    <phoneticPr fontId="2" type="noConversion"/>
  </si>
  <si>
    <t>胡佳敏</t>
  </si>
  <si>
    <t>19921222</t>
  </si>
  <si>
    <t>企业管理</t>
  </si>
  <si>
    <t>丁芬菱</t>
  </si>
  <si>
    <t>19891123</t>
  </si>
  <si>
    <t>变化管理（人力资源领导与管理）</t>
  </si>
  <si>
    <t>陈婧</t>
  </si>
  <si>
    <t>19920615</t>
  </si>
  <si>
    <t>经济学</t>
  </si>
  <si>
    <t>学  历</t>
    <phoneticPr fontId="4" type="noConversion"/>
  </si>
  <si>
    <t>姓  名</t>
    <phoneticPr fontId="4" type="noConversion"/>
  </si>
  <si>
    <t>专业考核成绩</t>
    <phoneticPr fontId="2" type="noConversion"/>
  </si>
  <si>
    <t>专业考核总成绩</t>
    <phoneticPr fontId="2" type="noConversion"/>
  </si>
  <si>
    <t>按15%折算成绩</t>
    <phoneticPr fontId="2" type="noConversion"/>
  </si>
  <si>
    <t>按25%折算成绩</t>
    <phoneticPr fontId="2" type="noConversion"/>
  </si>
  <si>
    <t>毕业院校</t>
    <phoneticPr fontId="2" type="noConversion"/>
  </si>
  <si>
    <t>西安建筑科技大学</t>
    <phoneticPr fontId="2" type="noConversion"/>
  </si>
  <si>
    <t>浙江大学</t>
    <phoneticPr fontId="2" type="noConversion"/>
  </si>
  <si>
    <t>青海师范大学</t>
    <phoneticPr fontId="2" type="noConversion"/>
  </si>
  <si>
    <t>中山大学</t>
    <phoneticPr fontId="2" type="noConversion"/>
  </si>
  <si>
    <t>德国德累斯顿工业大学</t>
  </si>
  <si>
    <t>天津大学</t>
  </si>
  <si>
    <t>青海大学</t>
  </si>
  <si>
    <t>青海大学</t>
    <phoneticPr fontId="2" type="noConversion"/>
  </si>
  <si>
    <t>西南大学</t>
    <phoneticPr fontId="2" type="noConversion"/>
  </si>
  <si>
    <t>西藏藏医学院</t>
    <phoneticPr fontId="2" type="noConversion"/>
  </si>
  <si>
    <t>南京农业大学</t>
    <phoneticPr fontId="2" type="noConversion"/>
  </si>
  <si>
    <t>西南民族大学</t>
    <phoneticPr fontId="2" type="noConversion"/>
  </si>
  <si>
    <t>大连艺术学院</t>
    <phoneticPr fontId="2" type="noConversion"/>
  </si>
  <si>
    <t>University of Sussex</t>
  </si>
  <si>
    <t>聊城大学</t>
    <phoneticPr fontId="2" type="noConversion"/>
  </si>
  <si>
    <t>南京大学</t>
    <phoneticPr fontId="2" type="noConversion"/>
  </si>
  <si>
    <t>西班牙阿尔卡拉大学</t>
    <phoneticPr fontId="2" type="noConversion"/>
  </si>
  <si>
    <t>岩手大学</t>
  </si>
  <si>
    <t>青海大学2018年公开招聘专职辅导员岗位面试成绩及总成绩汇总表</t>
    <phoneticPr fontId="2" type="noConversion"/>
  </si>
  <si>
    <t>按60%折算成绩</t>
    <phoneticPr fontId="4" type="noConversion"/>
  </si>
  <si>
    <t>总成绩</t>
    <phoneticPr fontId="4" type="noConversion"/>
  </si>
  <si>
    <t>名称</t>
    <phoneticPr fontId="4" type="noConversion"/>
  </si>
  <si>
    <t>是否进入体检</t>
    <phoneticPr fontId="4" type="noConversion"/>
  </si>
  <si>
    <t>面试
成绩</t>
    <phoneticPr fontId="2" type="noConversion"/>
  </si>
  <si>
    <t>缺考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</si>
  <si>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</si>
  <si>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</si>
  <si>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</si>
  <si>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</si>
  <si>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</si>
  <si>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</si>
  <si>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</si>
  <si>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</si>
  <si>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</si>
  <si>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1</t>
    <phoneticPr fontId="2" type="noConversion"/>
  </si>
  <si>
    <t>是</t>
    <phoneticPr fontId="2" type="noConversion"/>
  </si>
  <si>
    <t>否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</si>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</sst>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theme="1" tint="4.9989318521683403E-2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0"/>
      <name val="Arial"/>
      <family val="2"/>
    </font>
    <font>
      <b/>
      <sz val="1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="60" zoomScaleNormal="60" workbookViewId="0">
      <selection activeCell="X7" sqref="X7"/>
    </sheetView>
  </sheetViews>
  <sheetFormatPr defaultRowHeight="14.25" x14ac:dyDescent="0.2"/>
  <cols>
    <col min="1" max="1" width="9.5" bestFit="1" customWidth="1"/>
    <col min="2" max="2" width="12.5" customWidth="1"/>
    <col min="3" max="3" width="5.5" customWidth="1"/>
    <col min="4" max="4" width="9.625" customWidth="1"/>
    <col min="5" max="5" width="9.5" bestFit="1" customWidth="1"/>
    <col min="6" max="6" width="5.5" bestFit="1" customWidth="1"/>
    <col min="7" max="7" width="9.5" bestFit="1" customWidth="1"/>
    <col min="8" max="8" width="13.375" customWidth="1"/>
    <col min="9" max="9" width="15.25" customWidth="1"/>
    <col min="10" max="10" width="17.875" customWidth="1"/>
    <col min="11" max="11" width="9.5" bestFit="1" customWidth="1"/>
    <col min="12" max="12" width="8.5" bestFit="1" customWidth="1"/>
    <col min="13" max="13" width="8" style="5" customWidth="1"/>
    <col min="14" max="14" width="9.5" bestFit="1" customWidth="1"/>
    <col min="15" max="15" width="9.75" customWidth="1"/>
    <col min="16" max="16" width="8.875" customWidth="1"/>
    <col min="17" max="17" width="10" customWidth="1"/>
  </cols>
  <sheetData>
    <row r="1" spans="1:22" ht="39.75" customHeight="1" x14ac:dyDescent="0.2">
      <c r="A1" s="13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2" ht="39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84</v>
      </c>
      <c r="F2" s="1" t="s">
        <v>4</v>
      </c>
      <c r="G2" s="1" t="s">
        <v>5</v>
      </c>
      <c r="H2" s="1" t="s">
        <v>83</v>
      </c>
      <c r="I2" s="1" t="s">
        <v>89</v>
      </c>
      <c r="J2" s="1" t="s">
        <v>6</v>
      </c>
      <c r="K2" s="2" t="s">
        <v>7</v>
      </c>
      <c r="L2" s="2" t="s">
        <v>88</v>
      </c>
      <c r="M2" s="8" t="s">
        <v>85</v>
      </c>
      <c r="N2" s="8" t="s">
        <v>87</v>
      </c>
      <c r="O2" s="8" t="s">
        <v>86</v>
      </c>
      <c r="P2" s="8" t="s">
        <v>113</v>
      </c>
      <c r="Q2" s="1" t="s">
        <v>109</v>
      </c>
      <c r="R2" s="1" t="s">
        <v>110</v>
      </c>
      <c r="S2" s="1" t="s">
        <v>111</v>
      </c>
      <c r="T2" s="1" t="s">
        <v>112</v>
      </c>
    </row>
    <row r="3" spans="1:22" ht="29.25" customHeight="1" x14ac:dyDescent="0.2">
      <c r="A3" s="12" t="s">
        <v>8</v>
      </c>
      <c r="B3" s="11" t="s">
        <v>9</v>
      </c>
      <c r="C3" s="11">
        <v>1</v>
      </c>
      <c r="D3" s="11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90</v>
      </c>
      <c r="J3" s="3" t="s">
        <v>15</v>
      </c>
      <c r="K3" s="4">
        <v>81</v>
      </c>
      <c r="L3" s="4">
        <f t="shared" ref="L3:L13" si="0">K3*0.25</f>
        <v>20.25</v>
      </c>
      <c r="M3" s="4">
        <v>87.56</v>
      </c>
      <c r="N3" s="4">
        <f t="shared" ref="N3:N13" si="1">M3*0.15</f>
        <v>13.134</v>
      </c>
      <c r="O3" s="4">
        <f t="shared" ref="O3:O13" si="2">L3+N3</f>
        <v>33.384</v>
      </c>
      <c r="P3" s="4">
        <v>85.4</v>
      </c>
      <c r="Q3" s="4">
        <f t="shared" ref="Q3:Q13" si="3">P3*0.6</f>
        <v>51.24</v>
      </c>
      <c r="R3" s="4">
        <f t="shared" ref="R3:R13" si="4">O3+Q3</f>
        <v>84.623999999999995</v>
      </c>
      <c r="S3" s="9">
        <v>1</v>
      </c>
      <c r="T3" s="10" t="s">
        <v>125</v>
      </c>
    </row>
    <row r="4" spans="1:22" ht="29.25" customHeight="1" x14ac:dyDescent="0.2">
      <c r="A4" s="12"/>
      <c r="B4" s="11"/>
      <c r="C4" s="11"/>
      <c r="D4" s="11"/>
      <c r="E4" s="3" t="s">
        <v>19</v>
      </c>
      <c r="F4" s="3" t="s">
        <v>12</v>
      </c>
      <c r="G4" s="3" t="s">
        <v>20</v>
      </c>
      <c r="H4" s="3" t="s">
        <v>14</v>
      </c>
      <c r="I4" s="3" t="s">
        <v>91</v>
      </c>
      <c r="J4" s="3" t="s">
        <v>21</v>
      </c>
      <c r="K4" s="4">
        <v>69</v>
      </c>
      <c r="L4" s="4">
        <f t="shared" si="0"/>
        <v>17.25</v>
      </c>
      <c r="M4" s="4">
        <v>85.4</v>
      </c>
      <c r="N4" s="4">
        <f t="shared" si="1"/>
        <v>12.81</v>
      </c>
      <c r="O4" s="4">
        <f t="shared" si="2"/>
        <v>30.060000000000002</v>
      </c>
      <c r="P4" s="4">
        <v>83.2</v>
      </c>
      <c r="Q4" s="4">
        <f t="shared" si="3"/>
        <v>49.92</v>
      </c>
      <c r="R4" s="4">
        <f t="shared" si="4"/>
        <v>79.98</v>
      </c>
      <c r="S4" s="9">
        <v>2</v>
      </c>
      <c r="T4" s="4" t="s">
        <v>126</v>
      </c>
      <c r="U4" s="7"/>
      <c r="V4" s="7"/>
    </row>
    <row r="5" spans="1:22" ht="29.25" customHeight="1" x14ac:dyDescent="0.2">
      <c r="A5" s="12"/>
      <c r="B5" s="11"/>
      <c r="C5" s="11"/>
      <c r="D5" s="11"/>
      <c r="E5" s="3" t="s">
        <v>16</v>
      </c>
      <c r="F5" s="3" t="s">
        <v>12</v>
      </c>
      <c r="G5" s="3" t="s">
        <v>17</v>
      </c>
      <c r="H5" s="3" t="s">
        <v>14</v>
      </c>
      <c r="I5" s="3" t="s">
        <v>92</v>
      </c>
      <c r="J5" s="3" t="s">
        <v>18</v>
      </c>
      <c r="K5" s="4">
        <v>78</v>
      </c>
      <c r="L5" s="4">
        <f t="shared" si="0"/>
        <v>19.5</v>
      </c>
      <c r="M5" s="4">
        <v>78.2</v>
      </c>
      <c r="N5" s="4">
        <f t="shared" si="1"/>
        <v>11.73</v>
      </c>
      <c r="O5" s="4">
        <f t="shared" si="2"/>
        <v>31.23</v>
      </c>
      <c r="P5" s="4">
        <v>77.400000000000006</v>
      </c>
      <c r="Q5" s="4">
        <f t="shared" si="3"/>
        <v>46.440000000000005</v>
      </c>
      <c r="R5" s="4">
        <f t="shared" si="4"/>
        <v>77.67</v>
      </c>
      <c r="S5" s="9" t="s">
        <v>115</v>
      </c>
      <c r="T5" s="4" t="s">
        <v>126</v>
      </c>
      <c r="U5" s="6"/>
      <c r="V5" s="6"/>
    </row>
    <row r="6" spans="1:22" ht="29.25" customHeight="1" x14ac:dyDescent="0.2">
      <c r="A6" s="12"/>
      <c r="B6" s="11"/>
      <c r="C6" s="11"/>
      <c r="D6" s="11"/>
      <c r="E6" s="3" t="s">
        <v>29</v>
      </c>
      <c r="F6" s="3" t="s">
        <v>23</v>
      </c>
      <c r="G6" s="3" t="s">
        <v>30</v>
      </c>
      <c r="H6" s="3" t="s">
        <v>14</v>
      </c>
      <c r="I6" s="3" t="s">
        <v>93</v>
      </c>
      <c r="J6" s="3" t="s">
        <v>31</v>
      </c>
      <c r="K6" s="4">
        <v>56.1</v>
      </c>
      <c r="L6" s="4">
        <f t="shared" si="0"/>
        <v>14.025</v>
      </c>
      <c r="M6" s="4">
        <v>88.64</v>
      </c>
      <c r="N6" s="4">
        <f t="shared" si="1"/>
        <v>13.295999999999999</v>
      </c>
      <c r="O6" s="4">
        <f t="shared" si="2"/>
        <v>27.320999999999998</v>
      </c>
      <c r="P6" s="4">
        <v>82.2</v>
      </c>
      <c r="Q6" s="4">
        <f t="shared" si="3"/>
        <v>49.32</v>
      </c>
      <c r="R6" s="4">
        <f t="shared" si="4"/>
        <v>76.640999999999991</v>
      </c>
      <c r="S6" s="9" t="s">
        <v>116</v>
      </c>
      <c r="T6" s="4" t="s">
        <v>126</v>
      </c>
      <c r="U6" s="6"/>
      <c r="V6" s="6"/>
    </row>
    <row r="7" spans="1:22" ht="29.25" customHeight="1" x14ac:dyDescent="0.2">
      <c r="A7" s="12"/>
      <c r="B7" s="11"/>
      <c r="C7" s="11"/>
      <c r="D7" s="11"/>
      <c r="E7" s="3" t="s">
        <v>26</v>
      </c>
      <c r="F7" s="3" t="s">
        <v>23</v>
      </c>
      <c r="G7" s="3" t="s">
        <v>27</v>
      </c>
      <c r="H7" s="3" t="s">
        <v>14</v>
      </c>
      <c r="I7" s="3" t="s">
        <v>94</v>
      </c>
      <c r="J7" s="3" t="s">
        <v>28</v>
      </c>
      <c r="K7" s="4">
        <v>57</v>
      </c>
      <c r="L7" s="4">
        <f t="shared" si="0"/>
        <v>14.25</v>
      </c>
      <c r="M7" s="4">
        <v>81.599999999999994</v>
      </c>
      <c r="N7" s="4">
        <f t="shared" si="1"/>
        <v>12.239999999999998</v>
      </c>
      <c r="O7" s="4">
        <f t="shared" si="2"/>
        <v>26.49</v>
      </c>
      <c r="P7" s="4">
        <v>79</v>
      </c>
      <c r="Q7" s="4">
        <f t="shared" si="3"/>
        <v>47.4</v>
      </c>
      <c r="R7" s="4">
        <f t="shared" si="4"/>
        <v>73.89</v>
      </c>
      <c r="S7" s="9" t="s">
        <v>117</v>
      </c>
      <c r="T7" s="4" t="s">
        <v>126</v>
      </c>
    </row>
    <row r="8" spans="1:22" ht="29.25" customHeight="1" x14ac:dyDescent="0.2">
      <c r="A8" s="12"/>
      <c r="B8" s="11"/>
      <c r="C8" s="11"/>
      <c r="D8" s="11"/>
      <c r="E8" s="3" t="s">
        <v>22</v>
      </c>
      <c r="F8" s="3" t="s">
        <v>23</v>
      </c>
      <c r="G8" s="3" t="s">
        <v>24</v>
      </c>
      <c r="H8" s="3" t="s">
        <v>14</v>
      </c>
      <c r="I8" s="3" t="s">
        <v>95</v>
      </c>
      <c r="J8" s="3" t="s">
        <v>25</v>
      </c>
      <c r="K8" s="4">
        <v>60.7</v>
      </c>
      <c r="L8" s="4">
        <f t="shared" si="0"/>
        <v>15.175000000000001</v>
      </c>
      <c r="M8" s="4">
        <v>78.48</v>
      </c>
      <c r="N8" s="4">
        <f t="shared" si="1"/>
        <v>11.772</v>
      </c>
      <c r="O8" s="4">
        <f t="shared" si="2"/>
        <v>26.947000000000003</v>
      </c>
      <c r="P8" s="4">
        <v>76.2</v>
      </c>
      <c r="Q8" s="4">
        <f t="shared" si="3"/>
        <v>45.72</v>
      </c>
      <c r="R8" s="4">
        <f t="shared" si="4"/>
        <v>72.667000000000002</v>
      </c>
      <c r="S8" s="9" t="s">
        <v>118</v>
      </c>
      <c r="T8" s="4" t="s">
        <v>126</v>
      </c>
    </row>
    <row r="9" spans="1:22" ht="29.25" customHeight="1" x14ac:dyDescent="0.2">
      <c r="A9" s="12" t="s">
        <v>32</v>
      </c>
      <c r="B9" s="11" t="s">
        <v>33</v>
      </c>
      <c r="C9" s="11">
        <v>1</v>
      </c>
      <c r="D9" s="11" t="s">
        <v>34</v>
      </c>
      <c r="E9" s="3" t="s">
        <v>35</v>
      </c>
      <c r="F9" s="3" t="s">
        <v>12</v>
      </c>
      <c r="G9" s="3" t="s">
        <v>36</v>
      </c>
      <c r="H9" s="3" t="s">
        <v>14</v>
      </c>
      <c r="I9" s="3" t="s">
        <v>97</v>
      </c>
      <c r="J9" s="3" t="s">
        <v>37</v>
      </c>
      <c r="K9" s="4">
        <v>53.2</v>
      </c>
      <c r="L9" s="4">
        <f t="shared" si="0"/>
        <v>13.3</v>
      </c>
      <c r="M9" s="4">
        <v>85.4</v>
      </c>
      <c r="N9" s="4">
        <f t="shared" si="1"/>
        <v>12.81</v>
      </c>
      <c r="O9" s="4">
        <f t="shared" si="2"/>
        <v>26.11</v>
      </c>
      <c r="P9" s="4">
        <v>80</v>
      </c>
      <c r="Q9" s="4">
        <f t="shared" si="3"/>
        <v>48</v>
      </c>
      <c r="R9" s="4">
        <f t="shared" si="4"/>
        <v>74.11</v>
      </c>
      <c r="S9" s="9" t="s">
        <v>119</v>
      </c>
      <c r="T9" s="10" t="s">
        <v>127</v>
      </c>
    </row>
    <row r="10" spans="1:22" ht="29.25" customHeight="1" x14ac:dyDescent="0.2">
      <c r="A10" s="12"/>
      <c r="B10" s="11"/>
      <c r="C10" s="11"/>
      <c r="D10" s="11"/>
      <c r="E10" s="3" t="s">
        <v>40</v>
      </c>
      <c r="F10" s="3" t="s">
        <v>23</v>
      </c>
      <c r="G10" s="3" t="s">
        <v>41</v>
      </c>
      <c r="H10" s="3" t="s">
        <v>14</v>
      </c>
      <c r="I10" s="3" t="s">
        <v>99</v>
      </c>
      <c r="J10" s="3" t="s">
        <v>37</v>
      </c>
      <c r="K10" s="4">
        <v>48</v>
      </c>
      <c r="L10" s="4">
        <f t="shared" si="0"/>
        <v>12</v>
      </c>
      <c r="M10" s="4">
        <v>85.1</v>
      </c>
      <c r="N10" s="4">
        <f t="shared" si="1"/>
        <v>12.764999999999999</v>
      </c>
      <c r="O10" s="4">
        <f t="shared" si="2"/>
        <v>24.765000000000001</v>
      </c>
      <c r="P10" s="4">
        <v>73.2</v>
      </c>
      <c r="Q10" s="4">
        <f t="shared" si="3"/>
        <v>43.92</v>
      </c>
      <c r="R10" s="4">
        <f t="shared" si="4"/>
        <v>68.685000000000002</v>
      </c>
      <c r="S10" s="9" t="s">
        <v>120</v>
      </c>
      <c r="T10" s="4" t="s">
        <v>126</v>
      </c>
    </row>
    <row r="11" spans="1:22" ht="29.25" customHeight="1" x14ac:dyDescent="0.2">
      <c r="A11" s="12"/>
      <c r="B11" s="11"/>
      <c r="C11" s="11"/>
      <c r="D11" s="11"/>
      <c r="E11" s="3" t="s">
        <v>42</v>
      </c>
      <c r="F11" s="3" t="s">
        <v>12</v>
      </c>
      <c r="G11" s="3" t="s">
        <v>43</v>
      </c>
      <c r="H11" s="3" t="s">
        <v>14</v>
      </c>
      <c r="I11" s="3" t="s">
        <v>96</v>
      </c>
      <c r="J11" s="3" t="s">
        <v>44</v>
      </c>
      <c r="K11" s="4">
        <v>44.8</v>
      </c>
      <c r="L11" s="4">
        <f t="shared" si="0"/>
        <v>11.2</v>
      </c>
      <c r="M11" s="4">
        <v>85.6</v>
      </c>
      <c r="N11" s="4">
        <f t="shared" si="1"/>
        <v>12.839999999999998</v>
      </c>
      <c r="O11" s="4">
        <f t="shared" si="2"/>
        <v>24.04</v>
      </c>
      <c r="P11" s="4">
        <v>71</v>
      </c>
      <c r="Q11" s="4">
        <f t="shared" si="3"/>
        <v>42.6</v>
      </c>
      <c r="R11" s="4">
        <f t="shared" si="4"/>
        <v>66.64</v>
      </c>
      <c r="S11" s="9" t="s">
        <v>121</v>
      </c>
      <c r="T11" s="4" t="s">
        <v>126</v>
      </c>
    </row>
    <row r="12" spans="1:22" ht="29.25" customHeight="1" x14ac:dyDescent="0.2">
      <c r="A12" s="12"/>
      <c r="B12" s="11"/>
      <c r="C12" s="11"/>
      <c r="D12" s="11"/>
      <c r="E12" s="3" t="s">
        <v>38</v>
      </c>
      <c r="F12" s="3" t="s">
        <v>23</v>
      </c>
      <c r="G12" s="3" t="s">
        <v>39</v>
      </c>
      <c r="H12" s="3" t="s">
        <v>14</v>
      </c>
      <c r="I12" s="3" t="s">
        <v>97</v>
      </c>
      <c r="J12" s="3" t="s">
        <v>37</v>
      </c>
      <c r="K12" s="4">
        <v>48.6</v>
      </c>
      <c r="L12" s="4">
        <f t="shared" si="0"/>
        <v>12.15</v>
      </c>
      <c r="M12" s="4">
        <v>86.7</v>
      </c>
      <c r="N12" s="4">
        <f t="shared" si="1"/>
        <v>13.005000000000001</v>
      </c>
      <c r="O12" s="4">
        <f t="shared" si="2"/>
        <v>25.155000000000001</v>
      </c>
      <c r="P12" s="4">
        <v>66</v>
      </c>
      <c r="Q12" s="4">
        <f t="shared" si="3"/>
        <v>39.6</v>
      </c>
      <c r="R12" s="4">
        <f t="shared" si="4"/>
        <v>64.754999999999995</v>
      </c>
      <c r="S12" s="9" t="s">
        <v>122</v>
      </c>
      <c r="T12" s="4" t="s">
        <v>126</v>
      </c>
    </row>
    <row r="13" spans="1:22" ht="29.25" customHeight="1" x14ac:dyDescent="0.2">
      <c r="A13" s="12"/>
      <c r="B13" s="11"/>
      <c r="C13" s="11"/>
      <c r="D13" s="11"/>
      <c r="E13" s="3" t="s">
        <v>45</v>
      </c>
      <c r="F13" s="3" t="s">
        <v>12</v>
      </c>
      <c r="G13" s="3" t="s">
        <v>46</v>
      </c>
      <c r="H13" s="3" t="s">
        <v>14</v>
      </c>
      <c r="I13" s="3" t="s">
        <v>97</v>
      </c>
      <c r="J13" s="3" t="s">
        <v>37</v>
      </c>
      <c r="K13" s="4">
        <v>38</v>
      </c>
      <c r="L13" s="4">
        <f t="shared" si="0"/>
        <v>9.5</v>
      </c>
      <c r="M13" s="4">
        <v>80.900000000000006</v>
      </c>
      <c r="N13" s="4">
        <f t="shared" si="1"/>
        <v>12.135</v>
      </c>
      <c r="O13" s="4">
        <f t="shared" si="2"/>
        <v>21.634999999999998</v>
      </c>
      <c r="P13" s="4">
        <v>68.400000000000006</v>
      </c>
      <c r="Q13" s="4">
        <f t="shared" si="3"/>
        <v>41.04</v>
      </c>
      <c r="R13" s="4">
        <f t="shared" si="4"/>
        <v>62.674999999999997</v>
      </c>
      <c r="S13" s="9" t="s">
        <v>123</v>
      </c>
      <c r="T13" s="4" t="s">
        <v>126</v>
      </c>
    </row>
    <row r="14" spans="1:22" ht="29.25" customHeight="1" x14ac:dyDescent="0.2">
      <c r="A14" s="12"/>
      <c r="B14" s="11" t="s">
        <v>47</v>
      </c>
      <c r="C14" s="11">
        <v>1</v>
      </c>
      <c r="D14" s="11" t="s">
        <v>48</v>
      </c>
      <c r="E14" s="3" t="s">
        <v>49</v>
      </c>
      <c r="F14" s="3" t="s">
        <v>12</v>
      </c>
      <c r="G14" s="3" t="s">
        <v>50</v>
      </c>
      <c r="H14" s="3" t="s">
        <v>14</v>
      </c>
      <c r="I14" s="3" t="s">
        <v>100</v>
      </c>
      <c r="J14" s="3" t="s">
        <v>51</v>
      </c>
      <c r="K14" s="4">
        <v>50.4</v>
      </c>
      <c r="L14" s="4">
        <f t="shared" ref="L14:L24" si="5">K14*0.25</f>
        <v>12.6</v>
      </c>
      <c r="M14" s="4">
        <v>86.6</v>
      </c>
      <c r="N14" s="4">
        <f t="shared" ref="N14:N24" si="6">M14*0.15</f>
        <v>12.989999999999998</v>
      </c>
      <c r="O14" s="4">
        <f t="shared" ref="O14:O24" si="7">L14+N14</f>
        <v>25.589999999999996</v>
      </c>
      <c r="P14" s="4">
        <v>83</v>
      </c>
      <c r="Q14" s="4">
        <f t="shared" ref="Q14:Q24" si="8">P14*0.6</f>
        <v>49.8</v>
      </c>
      <c r="R14" s="4">
        <f t="shared" ref="R14:R24" si="9">O14+Q14</f>
        <v>75.389999999999986</v>
      </c>
      <c r="S14" s="9" t="s">
        <v>124</v>
      </c>
      <c r="T14" s="10" t="s">
        <v>127</v>
      </c>
    </row>
    <row r="15" spans="1:22" ht="29.25" customHeight="1" x14ac:dyDescent="0.2">
      <c r="A15" s="12"/>
      <c r="B15" s="11"/>
      <c r="C15" s="11"/>
      <c r="D15" s="11"/>
      <c r="E15" s="3" t="s">
        <v>52</v>
      </c>
      <c r="F15" s="3" t="s">
        <v>12</v>
      </c>
      <c r="G15" s="3" t="s">
        <v>53</v>
      </c>
      <c r="H15" s="3" t="s">
        <v>14</v>
      </c>
      <c r="I15" s="3" t="s">
        <v>98</v>
      </c>
      <c r="J15" s="3" t="s">
        <v>54</v>
      </c>
      <c r="K15" s="4">
        <v>49.6</v>
      </c>
      <c r="L15" s="4">
        <f t="shared" si="5"/>
        <v>12.4</v>
      </c>
      <c r="M15" s="4">
        <v>84.4</v>
      </c>
      <c r="N15" s="4">
        <f t="shared" si="6"/>
        <v>12.66</v>
      </c>
      <c r="O15" s="4">
        <f t="shared" si="7"/>
        <v>25.060000000000002</v>
      </c>
      <c r="P15" s="4">
        <v>81.599999999999994</v>
      </c>
      <c r="Q15" s="4">
        <f t="shared" si="8"/>
        <v>48.959999999999994</v>
      </c>
      <c r="R15" s="4">
        <f t="shared" si="9"/>
        <v>74.02</v>
      </c>
      <c r="S15" s="9" t="s">
        <v>120</v>
      </c>
      <c r="T15" s="4" t="s">
        <v>126</v>
      </c>
    </row>
    <row r="16" spans="1:22" ht="29.25" customHeight="1" x14ac:dyDescent="0.2">
      <c r="A16" s="12"/>
      <c r="B16" s="11" t="s">
        <v>55</v>
      </c>
      <c r="C16" s="11">
        <v>1</v>
      </c>
      <c r="D16" s="11" t="s">
        <v>56</v>
      </c>
      <c r="E16" s="3" t="s">
        <v>57</v>
      </c>
      <c r="F16" s="3" t="s">
        <v>12</v>
      </c>
      <c r="G16" s="3" t="s">
        <v>58</v>
      </c>
      <c r="H16" s="3" t="s">
        <v>59</v>
      </c>
      <c r="I16" s="3" t="s">
        <v>101</v>
      </c>
      <c r="J16" s="3" t="s">
        <v>60</v>
      </c>
      <c r="K16" s="4">
        <v>79</v>
      </c>
      <c r="L16" s="4">
        <f t="shared" si="5"/>
        <v>19.75</v>
      </c>
      <c r="M16" s="4">
        <v>83.4</v>
      </c>
      <c r="N16" s="4">
        <f t="shared" si="6"/>
        <v>12.51</v>
      </c>
      <c r="O16" s="4">
        <f t="shared" si="7"/>
        <v>32.26</v>
      </c>
      <c r="P16" s="4">
        <v>87.6</v>
      </c>
      <c r="Q16" s="4">
        <f t="shared" si="8"/>
        <v>52.559999999999995</v>
      </c>
      <c r="R16" s="4">
        <f t="shared" si="9"/>
        <v>84.82</v>
      </c>
      <c r="S16" s="9" t="s">
        <v>124</v>
      </c>
      <c r="T16" s="10" t="s">
        <v>127</v>
      </c>
    </row>
    <row r="17" spans="1:20" ht="29.25" customHeight="1" x14ac:dyDescent="0.2">
      <c r="A17" s="12"/>
      <c r="B17" s="11"/>
      <c r="C17" s="11"/>
      <c r="D17" s="11"/>
      <c r="E17" s="3" t="s">
        <v>61</v>
      </c>
      <c r="F17" s="3" t="s">
        <v>23</v>
      </c>
      <c r="G17" s="3" t="s">
        <v>62</v>
      </c>
      <c r="H17" s="3" t="s">
        <v>59</v>
      </c>
      <c r="I17" s="3" t="s">
        <v>102</v>
      </c>
      <c r="J17" s="3" t="s">
        <v>60</v>
      </c>
      <c r="K17" s="4">
        <v>64</v>
      </c>
      <c r="L17" s="4">
        <f t="shared" si="5"/>
        <v>16</v>
      </c>
      <c r="M17" s="4">
        <v>75.8</v>
      </c>
      <c r="N17" s="4">
        <f t="shared" si="6"/>
        <v>11.37</v>
      </c>
      <c r="O17" s="4">
        <f t="shared" si="7"/>
        <v>27.369999999999997</v>
      </c>
      <c r="P17" s="4">
        <v>81.599999999999994</v>
      </c>
      <c r="Q17" s="4">
        <f t="shared" si="8"/>
        <v>48.959999999999994</v>
      </c>
      <c r="R17" s="4">
        <f t="shared" si="9"/>
        <v>76.329999999999984</v>
      </c>
      <c r="S17" s="9" t="s">
        <v>120</v>
      </c>
      <c r="T17" s="4" t="s">
        <v>126</v>
      </c>
    </row>
    <row r="18" spans="1:20" ht="29.25" customHeight="1" x14ac:dyDescent="0.2">
      <c r="A18" s="12"/>
      <c r="B18" s="11"/>
      <c r="C18" s="11"/>
      <c r="D18" s="11"/>
      <c r="E18" s="3" t="s">
        <v>63</v>
      </c>
      <c r="F18" s="3" t="s">
        <v>12</v>
      </c>
      <c r="G18" s="3" t="s">
        <v>64</v>
      </c>
      <c r="H18" s="3" t="s">
        <v>14</v>
      </c>
      <c r="I18" s="3" t="s">
        <v>103</v>
      </c>
      <c r="J18" s="3" t="s">
        <v>65</v>
      </c>
      <c r="K18" s="4">
        <v>53.5</v>
      </c>
      <c r="L18" s="4">
        <f t="shared" si="5"/>
        <v>13.375</v>
      </c>
      <c r="M18" s="4">
        <v>81</v>
      </c>
      <c r="N18" s="4">
        <f t="shared" si="6"/>
        <v>12.15</v>
      </c>
      <c r="O18" s="4">
        <f t="shared" si="7"/>
        <v>25.524999999999999</v>
      </c>
      <c r="P18" s="4">
        <v>80.8</v>
      </c>
      <c r="Q18" s="4">
        <f t="shared" si="8"/>
        <v>48.48</v>
      </c>
      <c r="R18" s="4">
        <f t="shared" si="9"/>
        <v>74.004999999999995</v>
      </c>
      <c r="S18" s="9" t="s">
        <v>121</v>
      </c>
      <c r="T18" s="4" t="s">
        <v>126</v>
      </c>
    </row>
    <row r="19" spans="1:20" ht="29.25" customHeight="1" x14ac:dyDescent="0.2">
      <c r="A19" s="12"/>
      <c r="B19" s="11"/>
      <c r="C19" s="11"/>
      <c r="D19" s="11"/>
      <c r="E19" s="3" t="s">
        <v>66</v>
      </c>
      <c r="F19" s="3" t="s">
        <v>12</v>
      </c>
      <c r="G19" s="3" t="s">
        <v>67</v>
      </c>
      <c r="H19" s="3" t="s">
        <v>59</v>
      </c>
      <c r="I19" s="3" t="s">
        <v>92</v>
      </c>
      <c r="J19" s="3" t="s">
        <v>60</v>
      </c>
      <c r="K19" s="4">
        <v>48</v>
      </c>
      <c r="L19" s="4">
        <f t="shared" si="5"/>
        <v>12</v>
      </c>
      <c r="M19" s="4">
        <v>77.400000000000006</v>
      </c>
      <c r="N19" s="4">
        <f t="shared" si="6"/>
        <v>11.610000000000001</v>
      </c>
      <c r="O19" s="4">
        <f t="shared" si="7"/>
        <v>23.61</v>
      </c>
      <c r="P19" s="4">
        <v>77.8</v>
      </c>
      <c r="Q19" s="4">
        <f t="shared" si="8"/>
        <v>46.68</v>
      </c>
      <c r="R19" s="4">
        <f t="shared" si="9"/>
        <v>70.289999999999992</v>
      </c>
      <c r="S19" s="9" t="s">
        <v>122</v>
      </c>
      <c r="T19" s="4" t="s">
        <v>126</v>
      </c>
    </row>
    <row r="20" spans="1:20" ht="29.25" customHeight="1" x14ac:dyDescent="0.2">
      <c r="A20" s="12"/>
      <c r="B20" s="11"/>
      <c r="C20" s="11"/>
      <c r="D20" s="11"/>
      <c r="E20" s="3" t="s">
        <v>70</v>
      </c>
      <c r="F20" s="3" t="s">
        <v>12</v>
      </c>
      <c r="G20" s="3" t="s">
        <v>71</v>
      </c>
      <c r="H20" s="3" t="s">
        <v>59</v>
      </c>
      <c r="I20" s="3" t="s">
        <v>104</v>
      </c>
      <c r="J20" s="3" t="s">
        <v>60</v>
      </c>
      <c r="K20" s="4">
        <v>40</v>
      </c>
      <c r="L20" s="4">
        <f>K20*0.25</f>
        <v>10</v>
      </c>
      <c r="M20" s="4">
        <v>77.400000000000006</v>
      </c>
      <c r="N20" s="4">
        <f>M20*0.15</f>
        <v>11.610000000000001</v>
      </c>
      <c r="O20" s="4">
        <f>L20+N20</f>
        <v>21.61</v>
      </c>
      <c r="P20" s="4">
        <v>77.599999999999994</v>
      </c>
      <c r="Q20" s="4">
        <f>P20*0.6</f>
        <v>46.559999999999995</v>
      </c>
      <c r="R20" s="4">
        <f>O20+Q20</f>
        <v>68.169999999999987</v>
      </c>
      <c r="S20" s="9" t="s">
        <v>123</v>
      </c>
      <c r="T20" s="4" t="s">
        <v>126</v>
      </c>
    </row>
    <row r="21" spans="1:20" ht="29.25" customHeight="1" x14ac:dyDescent="0.2">
      <c r="A21" s="12"/>
      <c r="B21" s="11"/>
      <c r="C21" s="11"/>
      <c r="D21" s="11"/>
      <c r="E21" s="3" t="s">
        <v>68</v>
      </c>
      <c r="F21" s="3" t="s">
        <v>23</v>
      </c>
      <c r="G21" s="3" t="s">
        <v>69</v>
      </c>
      <c r="H21" s="3" t="s">
        <v>59</v>
      </c>
      <c r="I21" s="3" t="s">
        <v>92</v>
      </c>
      <c r="J21" s="3" t="s">
        <v>60</v>
      </c>
      <c r="K21" s="4">
        <v>47</v>
      </c>
      <c r="L21" s="4">
        <f>K21*0.25</f>
        <v>11.75</v>
      </c>
      <c r="M21" s="4">
        <v>78.2</v>
      </c>
      <c r="N21" s="4">
        <f>M21*0.15</f>
        <v>11.73</v>
      </c>
      <c r="O21" s="4">
        <f>L21+N21</f>
        <v>23.48</v>
      </c>
      <c r="P21" s="4" t="s">
        <v>114</v>
      </c>
      <c r="Q21" s="4" t="s">
        <v>114</v>
      </c>
      <c r="R21" s="4" t="s">
        <v>114</v>
      </c>
      <c r="S21" s="9" t="s">
        <v>114</v>
      </c>
      <c r="T21" s="4" t="s">
        <v>114</v>
      </c>
    </row>
    <row r="22" spans="1:20" ht="29.25" customHeight="1" x14ac:dyDescent="0.2">
      <c r="A22" s="12"/>
      <c r="B22" s="11" t="s">
        <v>72</v>
      </c>
      <c r="C22" s="11">
        <v>1</v>
      </c>
      <c r="D22" s="11" t="s">
        <v>73</v>
      </c>
      <c r="E22" s="3" t="s">
        <v>74</v>
      </c>
      <c r="F22" s="3" t="s">
        <v>12</v>
      </c>
      <c r="G22" s="3" t="s">
        <v>75</v>
      </c>
      <c r="H22" s="3" t="s">
        <v>14</v>
      </c>
      <c r="I22" s="3" t="s">
        <v>105</v>
      </c>
      <c r="J22" s="3" t="s">
        <v>76</v>
      </c>
      <c r="K22" s="4">
        <v>72</v>
      </c>
      <c r="L22" s="4">
        <f t="shared" si="5"/>
        <v>18</v>
      </c>
      <c r="M22" s="4">
        <v>91.8</v>
      </c>
      <c r="N22" s="4">
        <f t="shared" si="6"/>
        <v>13.77</v>
      </c>
      <c r="O22" s="4">
        <f t="shared" si="7"/>
        <v>31.77</v>
      </c>
      <c r="P22" s="4">
        <v>82.6</v>
      </c>
      <c r="Q22" s="4">
        <f t="shared" si="8"/>
        <v>49.559999999999995</v>
      </c>
      <c r="R22" s="4">
        <f t="shared" si="9"/>
        <v>81.33</v>
      </c>
      <c r="S22" s="9" t="s">
        <v>124</v>
      </c>
      <c r="T22" s="10" t="s">
        <v>127</v>
      </c>
    </row>
    <row r="23" spans="1:20" ht="29.25" customHeight="1" x14ac:dyDescent="0.2">
      <c r="A23" s="12"/>
      <c r="B23" s="11"/>
      <c r="C23" s="11"/>
      <c r="D23" s="11"/>
      <c r="E23" s="3" t="s">
        <v>77</v>
      </c>
      <c r="F23" s="3" t="s">
        <v>12</v>
      </c>
      <c r="G23" s="3" t="s">
        <v>78</v>
      </c>
      <c r="H23" s="3" t="s">
        <v>14</v>
      </c>
      <c r="I23" s="3" t="s">
        <v>106</v>
      </c>
      <c r="J23" s="3" t="s">
        <v>79</v>
      </c>
      <c r="K23" s="4">
        <v>67.2</v>
      </c>
      <c r="L23" s="4">
        <f t="shared" si="5"/>
        <v>16.8</v>
      </c>
      <c r="M23" s="4">
        <v>82.9</v>
      </c>
      <c r="N23" s="4">
        <f t="shared" si="6"/>
        <v>12.435</v>
      </c>
      <c r="O23" s="4">
        <f t="shared" si="7"/>
        <v>29.234999999999999</v>
      </c>
      <c r="P23" s="4">
        <v>80.8</v>
      </c>
      <c r="Q23" s="4">
        <f t="shared" si="8"/>
        <v>48.48</v>
      </c>
      <c r="R23" s="4">
        <f t="shared" si="9"/>
        <v>77.715000000000003</v>
      </c>
      <c r="S23" s="9" t="s">
        <v>120</v>
      </c>
      <c r="T23" s="4" t="s">
        <v>126</v>
      </c>
    </row>
    <row r="24" spans="1:20" ht="29.25" customHeight="1" x14ac:dyDescent="0.2">
      <c r="A24" s="12"/>
      <c r="B24" s="11"/>
      <c r="C24" s="11"/>
      <c r="D24" s="11"/>
      <c r="E24" s="3" t="s">
        <v>80</v>
      </c>
      <c r="F24" s="3" t="s">
        <v>12</v>
      </c>
      <c r="G24" s="3" t="s">
        <v>81</v>
      </c>
      <c r="H24" s="3" t="s">
        <v>14</v>
      </c>
      <c r="I24" s="3" t="s">
        <v>107</v>
      </c>
      <c r="J24" s="3" t="s">
        <v>82</v>
      </c>
      <c r="K24" s="4">
        <v>53.2</v>
      </c>
      <c r="L24" s="4">
        <f t="shared" si="5"/>
        <v>13.3</v>
      </c>
      <c r="M24" s="4">
        <v>83.4</v>
      </c>
      <c r="N24" s="4">
        <f t="shared" si="6"/>
        <v>12.51</v>
      </c>
      <c r="O24" s="4">
        <f t="shared" si="7"/>
        <v>25.810000000000002</v>
      </c>
      <c r="P24" s="4">
        <v>80</v>
      </c>
      <c r="Q24" s="4">
        <f t="shared" si="8"/>
        <v>48</v>
      </c>
      <c r="R24" s="4">
        <f t="shared" si="9"/>
        <v>73.81</v>
      </c>
      <c r="S24" s="9" t="s">
        <v>121</v>
      </c>
      <c r="T24" s="4" t="s">
        <v>126</v>
      </c>
    </row>
  </sheetData>
  <sortState ref="E9:T13">
    <sortCondition ref="S9:S13"/>
  </sortState>
  <mergeCells count="18">
    <mergeCell ref="A1:T1"/>
    <mergeCell ref="C14:C15"/>
    <mergeCell ref="D14:D15"/>
    <mergeCell ref="B16:B21"/>
    <mergeCell ref="C16:C21"/>
    <mergeCell ref="D16:D21"/>
    <mergeCell ref="B22:B24"/>
    <mergeCell ref="C22:C24"/>
    <mergeCell ref="D22:D24"/>
    <mergeCell ref="A3:A8"/>
    <mergeCell ref="B3:B8"/>
    <mergeCell ref="C3:C8"/>
    <mergeCell ref="D3:D8"/>
    <mergeCell ref="A9:A24"/>
    <mergeCell ref="B9:B13"/>
    <mergeCell ref="C9:C13"/>
    <mergeCell ref="D9:D13"/>
    <mergeCell ref="B14:B15"/>
  </mergeCells>
  <phoneticPr fontId="2" type="noConversion"/>
  <pageMargins left="0.28999999999999998" right="0.2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2018-06-23T05:33:10Z</dcterms:modified>
</cp:coreProperties>
</file>