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17970" windowHeight="5880"/>
  </bookViews>
  <sheets>
    <sheet name="辅导员岗位" sheetId="1" r:id="rId1"/>
  </sheets>
  <definedNames>
    <definedName name="_xlnm.Print_Area" localSheetId="0">辅导员岗位!$A$1:$P$33</definedName>
    <definedName name="_xlnm.Print_Titles" localSheetId="0">辅导员岗位!$1:$2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4" i="1"/>
  <c r="N6" i="1"/>
  <c r="N8" i="1"/>
  <c r="N7" i="1"/>
  <c r="N9" i="1"/>
  <c r="N10" i="1"/>
  <c r="N11" i="1"/>
  <c r="N12" i="1"/>
  <c r="N13" i="1"/>
  <c r="N16" i="1"/>
  <c r="N17" i="1"/>
  <c r="N18" i="1"/>
  <c r="N19" i="1"/>
  <c r="N20" i="1"/>
  <c r="N21" i="1"/>
  <c r="N22" i="1"/>
  <c r="N23" i="1"/>
  <c r="N24" i="1"/>
  <c r="N25" i="1"/>
  <c r="N27" i="1"/>
  <c r="N26" i="1"/>
  <c r="N28" i="1"/>
  <c r="N31" i="1"/>
  <c r="N32" i="1"/>
  <c r="N33" i="1"/>
  <c r="N3" i="1"/>
  <c r="L5" i="1"/>
  <c r="L4" i="1"/>
  <c r="L6" i="1"/>
  <c r="L8" i="1"/>
  <c r="L7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7" i="1"/>
  <c r="L26" i="1"/>
  <c r="L28" i="1"/>
  <c r="L29" i="1"/>
  <c r="L30" i="1"/>
  <c r="L31" i="1"/>
  <c r="L32" i="1"/>
  <c r="L33" i="1"/>
  <c r="L3" i="1"/>
  <c r="O4" i="1" l="1"/>
  <c r="O5" i="1"/>
  <c r="O7" i="1"/>
  <c r="O9" i="1"/>
  <c r="O10" i="1"/>
  <c r="O8" i="1"/>
  <c r="O6" i="1"/>
  <c r="O11" i="1"/>
  <c r="O12" i="1"/>
  <c r="O14" i="1"/>
  <c r="O15" i="1"/>
  <c r="O13" i="1"/>
  <c r="O16" i="1"/>
  <c r="O17" i="1"/>
  <c r="O18" i="1"/>
  <c r="O19" i="1"/>
  <c r="O20" i="1"/>
  <c r="O21" i="1"/>
  <c r="O22" i="1"/>
  <c r="O23" i="1"/>
  <c r="O24" i="1"/>
  <c r="O25" i="1"/>
  <c r="O26" i="1"/>
  <c r="O27" i="1"/>
  <c r="O29" i="1"/>
  <c r="O28" i="1"/>
  <c r="O30" i="1"/>
  <c r="O31" i="1"/>
  <c r="O32" i="1"/>
  <c r="O33" i="1"/>
  <c r="O3" i="1"/>
</calcChain>
</file>

<file path=xl/sharedStrings.xml><?xml version="1.0" encoding="utf-8"?>
<sst xmlns="http://schemas.openxmlformats.org/spreadsheetml/2006/main" count="245" uniqueCount="142">
  <si>
    <t>应聘单位</t>
    <phoneticPr fontId="4" type="noConversion"/>
  </si>
  <si>
    <t>应聘岗位</t>
    <phoneticPr fontId="4" type="noConversion"/>
  </si>
  <si>
    <t>招聘人数</t>
    <phoneticPr fontId="4" type="noConversion"/>
  </si>
  <si>
    <t>招聘专业</t>
    <phoneticPr fontId="4" type="noConversion"/>
  </si>
  <si>
    <t>性别</t>
    <phoneticPr fontId="4" type="noConversion"/>
  </si>
  <si>
    <t>出生年月</t>
    <phoneticPr fontId="4" type="noConversion"/>
  </si>
  <si>
    <t>所学专业</t>
    <phoneticPr fontId="2" type="noConversion"/>
  </si>
  <si>
    <t>综合素质测试成绩</t>
    <phoneticPr fontId="4" type="noConversion"/>
  </si>
  <si>
    <t>昆仑学院</t>
    <phoneticPr fontId="2" type="noConversion"/>
  </si>
  <si>
    <t>专职辅导员</t>
    <phoneticPr fontId="2" type="noConversion"/>
  </si>
  <si>
    <t>工学、理学</t>
    <phoneticPr fontId="2" type="noConversion"/>
  </si>
  <si>
    <t>马媛</t>
  </si>
  <si>
    <t>女</t>
  </si>
  <si>
    <t>19891222</t>
  </si>
  <si>
    <t>硕士研究生</t>
  </si>
  <si>
    <t>建筑学</t>
  </si>
  <si>
    <t>夏银珍</t>
  </si>
  <si>
    <t>19910922</t>
  </si>
  <si>
    <t>自然地理学</t>
  </si>
  <si>
    <t>郭芙蓉</t>
  </si>
  <si>
    <t>19921001</t>
  </si>
  <si>
    <t>生物医学工程</t>
  </si>
  <si>
    <t>云忠祥</t>
  </si>
  <si>
    <t>男</t>
  </si>
  <si>
    <t>19901204</t>
  </si>
  <si>
    <t>药物化学</t>
  </si>
  <si>
    <t>马学艳</t>
  </si>
  <si>
    <t>19910210</t>
  </si>
  <si>
    <t>应用化学</t>
  </si>
  <si>
    <t>剡秀丽</t>
  </si>
  <si>
    <t>19891204</t>
  </si>
  <si>
    <t>无机化学</t>
  </si>
  <si>
    <t>王成宁</t>
  </si>
  <si>
    <t>19880622</t>
  </si>
  <si>
    <t>固体废物管理与废料处理</t>
  </si>
  <si>
    <t>闫涌</t>
  </si>
  <si>
    <t>19890328</t>
  </si>
  <si>
    <t>光学工程</t>
  </si>
  <si>
    <t>昝占全</t>
  </si>
  <si>
    <t>19870627</t>
  </si>
  <si>
    <t>微生物与生化药学</t>
  </si>
  <si>
    <t>严正星</t>
  </si>
  <si>
    <t>19930807</t>
  </si>
  <si>
    <t>高分子化学与物理</t>
  </si>
  <si>
    <t>钱文珍</t>
  </si>
  <si>
    <t>19911005</t>
  </si>
  <si>
    <t>分析化学</t>
  </si>
  <si>
    <t>宋艳青</t>
  </si>
  <si>
    <t>19870617</t>
  </si>
  <si>
    <t>水利水电工程</t>
  </si>
  <si>
    <t>罗春华</t>
  </si>
  <si>
    <t>19870518</t>
  </si>
  <si>
    <t>植物学</t>
  </si>
  <si>
    <t>学生处</t>
    <phoneticPr fontId="2" type="noConversion"/>
  </si>
  <si>
    <t>专职辅导员1</t>
    <phoneticPr fontId="2" type="noConversion"/>
  </si>
  <si>
    <t>民族医学（藏医学）</t>
    <phoneticPr fontId="2" type="noConversion"/>
  </si>
  <si>
    <t>业知措</t>
  </si>
  <si>
    <t>19920228</t>
  </si>
  <si>
    <t>藏医学</t>
  </si>
  <si>
    <t>仁青达杰</t>
  </si>
  <si>
    <t>19901010</t>
  </si>
  <si>
    <t>夏吾松太</t>
  </si>
  <si>
    <t>19911107</t>
  </si>
  <si>
    <t>彭毛措</t>
  </si>
  <si>
    <t>19921204</t>
  </si>
  <si>
    <t>民族医学(藏医学)</t>
  </si>
  <si>
    <t>肉专</t>
  </si>
  <si>
    <t>19920115</t>
  </si>
  <si>
    <t>专职辅导员2</t>
    <phoneticPr fontId="2" type="noConversion"/>
  </si>
  <si>
    <t>植物保护</t>
    <phoneticPr fontId="2" type="noConversion"/>
  </si>
  <si>
    <t>刘丽洁</t>
  </si>
  <si>
    <t>19940521</t>
  </si>
  <si>
    <t>植物保护</t>
  </si>
  <si>
    <t>郑桂贤</t>
    <phoneticPr fontId="2" type="noConversion"/>
  </si>
  <si>
    <t>19930218</t>
  </si>
  <si>
    <t>植物病理学</t>
  </si>
  <si>
    <t>专职辅导员3</t>
    <phoneticPr fontId="2" type="noConversion"/>
  </si>
  <si>
    <t>音乐表演、舞蹈编导</t>
    <phoneticPr fontId="2" type="noConversion"/>
  </si>
  <si>
    <t>段雅琦</t>
  </si>
  <si>
    <t>19890101</t>
  </si>
  <si>
    <t>本科生</t>
  </si>
  <si>
    <t>音乐表演</t>
  </si>
  <si>
    <t>黄宣维</t>
  </si>
  <si>
    <t>19941006</t>
  </si>
  <si>
    <t>董菲芃</t>
  </si>
  <si>
    <t>19900308</t>
  </si>
  <si>
    <t>Management and Finance</t>
  </si>
  <si>
    <t>吉雅楠</t>
  </si>
  <si>
    <t>19921028</t>
  </si>
  <si>
    <t>董硕</t>
  </si>
  <si>
    <t>19951024</t>
  </si>
  <si>
    <t>杨金莲</t>
  </si>
  <si>
    <t>19940810</t>
  </si>
  <si>
    <t>音乐表演（空中乘务）</t>
  </si>
  <si>
    <t>王亚欣</t>
  </si>
  <si>
    <t>19910112</t>
  </si>
  <si>
    <t>黄晓迪</t>
  </si>
  <si>
    <t>19940303</t>
  </si>
  <si>
    <t>专职辅导员4</t>
    <phoneticPr fontId="2" type="noConversion"/>
  </si>
  <si>
    <t>企业管理</t>
    <phoneticPr fontId="2" type="noConversion"/>
  </si>
  <si>
    <t>胡佳敏</t>
  </si>
  <si>
    <t>19921222</t>
  </si>
  <si>
    <t>企业管理</t>
  </si>
  <si>
    <t>丁芬菱</t>
  </si>
  <si>
    <t>19891123</t>
  </si>
  <si>
    <t>变化管理（人力资源领导与管理）</t>
  </si>
  <si>
    <t>陈婧</t>
  </si>
  <si>
    <t>19920615</t>
  </si>
  <si>
    <t>经济学</t>
  </si>
  <si>
    <t>学  历</t>
    <phoneticPr fontId="4" type="noConversion"/>
  </si>
  <si>
    <t>姓  名</t>
    <phoneticPr fontId="4" type="noConversion"/>
  </si>
  <si>
    <t>专业考核成绩</t>
    <phoneticPr fontId="2" type="noConversion"/>
  </si>
  <si>
    <t>专业考核总成绩</t>
    <phoneticPr fontId="2" type="noConversion"/>
  </si>
  <si>
    <t>按15%折算成绩</t>
    <phoneticPr fontId="2" type="noConversion"/>
  </si>
  <si>
    <t>按25%折算成绩</t>
    <phoneticPr fontId="2" type="noConversion"/>
  </si>
  <si>
    <t>是否进入职业能力面试</t>
    <phoneticPr fontId="2" type="noConversion"/>
  </si>
  <si>
    <t>进入职业能力面试</t>
    <phoneticPr fontId="2" type="noConversion"/>
  </si>
  <si>
    <t>缺考</t>
    <phoneticPr fontId="2" type="noConversion"/>
  </si>
  <si>
    <t>缺考</t>
    <phoneticPr fontId="2" type="noConversion"/>
  </si>
  <si>
    <t>毕业院校</t>
    <phoneticPr fontId="2" type="noConversion"/>
  </si>
  <si>
    <t>西安建筑科技大学</t>
    <phoneticPr fontId="2" type="noConversion"/>
  </si>
  <si>
    <t>浙江大学</t>
    <phoneticPr fontId="2" type="noConversion"/>
  </si>
  <si>
    <t>青海师范大学</t>
    <phoneticPr fontId="2" type="noConversion"/>
  </si>
  <si>
    <t>中山大学</t>
    <phoneticPr fontId="2" type="noConversion"/>
  </si>
  <si>
    <t>德国德累斯顿工业大学</t>
  </si>
  <si>
    <t>天津大学</t>
  </si>
  <si>
    <t>青海大学</t>
  </si>
  <si>
    <t>青海大学</t>
    <phoneticPr fontId="2" type="noConversion"/>
  </si>
  <si>
    <t>兰州交通大学</t>
    <phoneticPr fontId="2" type="noConversion"/>
  </si>
  <si>
    <t>西南大学</t>
    <phoneticPr fontId="2" type="noConversion"/>
  </si>
  <si>
    <t>甘肃农业大学</t>
  </si>
  <si>
    <t>西北师范大学</t>
  </si>
  <si>
    <t>西藏藏医学院</t>
    <phoneticPr fontId="2" type="noConversion"/>
  </si>
  <si>
    <t>南京农业大学</t>
    <phoneticPr fontId="2" type="noConversion"/>
  </si>
  <si>
    <t>西南民族大学</t>
    <phoneticPr fontId="2" type="noConversion"/>
  </si>
  <si>
    <t>大连艺术学院</t>
    <phoneticPr fontId="2" type="noConversion"/>
  </si>
  <si>
    <t>University of Sussex</t>
  </si>
  <si>
    <t>聊城大学</t>
    <phoneticPr fontId="2" type="noConversion"/>
  </si>
  <si>
    <t>南京大学</t>
    <phoneticPr fontId="2" type="noConversion"/>
  </si>
  <si>
    <t>西班牙阿尔卡拉大学</t>
    <phoneticPr fontId="2" type="noConversion"/>
  </si>
  <si>
    <t>岩手大学</t>
  </si>
  <si>
    <t>青海大学2018年公开招聘专职辅导员岗位专业考核成绩汇总表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</si>
</sst>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 x14ac:knownFonts="1">
    <font>
      <sz val="11"/>
      <color theme="1"/>
      <name val="等线"/>
      <family val="2"/>
      <scheme val="minor"/>
    </font>
    <font>
      <sz val="18"/>
      <color theme="1"/>
      <name val="方正小标宋简体"/>
      <family val="3"/>
      <charset val="134"/>
    </font>
    <font>
      <sz val="9"/>
      <name val="等线"/>
      <family val="3"/>
      <charset val="134"/>
      <scheme val="minor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2"/>
      <color theme="1" tint="4.9989318521683403E-2"/>
      <name val="仿宋_GB2312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color theme="1"/>
      <name val="仿宋_GB2312"/>
      <family val="3"/>
      <charset val="134"/>
    </font>
    <font>
      <sz val="10"/>
      <name val="Arial"/>
      <family val="2"/>
    </font>
    <font>
      <b/>
      <sz val="10"/>
      <name val="方正小标宋简体"/>
      <family val="3"/>
      <charset val="134"/>
    </font>
    <font>
      <sz val="12"/>
      <color theme="1"/>
      <name val="等线"/>
      <family val="2"/>
      <scheme val="minor"/>
    </font>
    <font>
      <b/>
      <sz val="12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3">
    <xf numFmtId="0" fontId="0" fillId="0" borderId="0"/>
    <xf numFmtId="0" fontId="6" fillId="0" borderId="0"/>
    <xf numFmtId="0" fontId="8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Border="1"/>
    <xf numFmtId="0" fontId="9" fillId="0" borderId="0" xfId="2" applyFont="1" applyBorder="1" applyAlignment="1">
      <alignment horizontal="center" vertical="center" wrapText="1"/>
    </xf>
    <xf numFmtId="0" fontId="10" fillId="0" borderId="0" xfId="0" applyFont="1"/>
    <xf numFmtId="0" fontId="11" fillId="0" borderId="0" xfId="2" applyFont="1" applyBorder="1" applyAlignment="1">
      <alignment horizontal="center" vertical="center" wrapText="1"/>
    </xf>
    <xf numFmtId="0" fontId="10" fillId="0" borderId="0" xfId="0" applyFont="1" applyBorder="1"/>
    <xf numFmtId="176" fontId="3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/>
    <xf numFmtId="0" fontId="7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zoomScale="80" zoomScaleNormal="80" workbookViewId="0">
      <selection activeCell="K35" sqref="K35"/>
    </sheetView>
  </sheetViews>
  <sheetFormatPr defaultRowHeight="14.25" x14ac:dyDescent="0.2"/>
  <cols>
    <col min="1" max="1" width="9.5" bestFit="1" customWidth="1"/>
    <col min="2" max="2" width="12.5" customWidth="1"/>
    <col min="3" max="3" width="5.5" customWidth="1"/>
    <col min="4" max="4" width="9.375" customWidth="1"/>
    <col min="5" max="5" width="9.5" bestFit="1" customWidth="1"/>
    <col min="6" max="6" width="5.5" bestFit="1" customWidth="1"/>
    <col min="7" max="7" width="9.5" bestFit="1" customWidth="1"/>
    <col min="8" max="8" width="13.375" customWidth="1"/>
    <col min="9" max="9" width="21.75" customWidth="1"/>
    <col min="10" max="10" width="32.625" customWidth="1"/>
    <col min="11" max="11" width="9.5" bestFit="1" customWidth="1"/>
    <col min="12" max="12" width="8.5" bestFit="1" customWidth="1"/>
    <col min="13" max="13" width="8" style="5" customWidth="1"/>
    <col min="14" max="14" width="9.5" bestFit="1" customWidth="1"/>
    <col min="15" max="15" width="10.75" bestFit="1" customWidth="1"/>
    <col min="16" max="16" width="22.25" customWidth="1"/>
  </cols>
  <sheetData>
    <row r="1" spans="1:21" ht="37.5" customHeight="1" x14ac:dyDescent="0.2">
      <c r="A1" s="18" t="s">
        <v>141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21" ht="31.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110</v>
      </c>
      <c r="F2" s="1" t="s">
        <v>4</v>
      </c>
      <c r="G2" s="1" t="s">
        <v>5</v>
      </c>
      <c r="H2" s="1" t="s">
        <v>109</v>
      </c>
      <c r="I2" s="1" t="s">
        <v>119</v>
      </c>
      <c r="J2" s="1" t="s">
        <v>6</v>
      </c>
      <c r="K2" s="2" t="s">
        <v>7</v>
      </c>
      <c r="L2" s="2" t="s">
        <v>114</v>
      </c>
      <c r="M2" s="11" t="s">
        <v>111</v>
      </c>
      <c r="N2" s="11" t="s">
        <v>113</v>
      </c>
      <c r="O2" s="11" t="s">
        <v>112</v>
      </c>
      <c r="P2" s="11" t="s">
        <v>115</v>
      </c>
      <c r="Q2" s="8"/>
    </row>
    <row r="3" spans="1:21" ht="20.100000000000001" customHeight="1" x14ac:dyDescent="0.25">
      <c r="A3" s="16" t="s">
        <v>8</v>
      </c>
      <c r="B3" s="17" t="s">
        <v>9</v>
      </c>
      <c r="C3" s="17">
        <v>1</v>
      </c>
      <c r="D3" s="17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120</v>
      </c>
      <c r="J3" s="3" t="s">
        <v>15</v>
      </c>
      <c r="K3" s="4">
        <v>81</v>
      </c>
      <c r="L3" s="4">
        <f>K3*0.25</f>
        <v>20.25</v>
      </c>
      <c r="M3" s="12">
        <v>87.56</v>
      </c>
      <c r="N3" s="13">
        <f>M3*0.15</f>
        <v>13.134</v>
      </c>
      <c r="O3" s="14">
        <f>L3+N3</f>
        <v>33.384</v>
      </c>
      <c r="P3" s="13" t="s">
        <v>116</v>
      </c>
      <c r="Q3" s="8"/>
    </row>
    <row r="4" spans="1:21" ht="20.100000000000001" customHeight="1" x14ac:dyDescent="0.2">
      <c r="A4" s="16"/>
      <c r="B4" s="17"/>
      <c r="C4" s="17"/>
      <c r="D4" s="17"/>
      <c r="E4" s="3" t="s">
        <v>16</v>
      </c>
      <c r="F4" s="3" t="s">
        <v>12</v>
      </c>
      <c r="G4" s="3" t="s">
        <v>17</v>
      </c>
      <c r="H4" s="3" t="s">
        <v>14</v>
      </c>
      <c r="I4" s="3" t="s">
        <v>122</v>
      </c>
      <c r="J4" s="3" t="s">
        <v>18</v>
      </c>
      <c r="K4" s="4">
        <v>78</v>
      </c>
      <c r="L4" s="4">
        <f>K4*0.25</f>
        <v>19.5</v>
      </c>
      <c r="M4" s="12">
        <v>78.2</v>
      </c>
      <c r="N4" s="13">
        <f>M4*0.15</f>
        <v>11.73</v>
      </c>
      <c r="O4" s="14">
        <f>L4+N4</f>
        <v>31.23</v>
      </c>
      <c r="P4" s="13" t="s">
        <v>116</v>
      </c>
      <c r="Q4" s="9"/>
      <c r="R4" s="7"/>
      <c r="S4" s="7"/>
      <c r="T4" s="7"/>
      <c r="U4" s="7"/>
    </row>
    <row r="5" spans="1:21" ht="20.100000000000001" customHeight="1" x14ac:dyDescent="0.25">
      <c r="A5" s="16"/>
      <c r="B5" s="17"/>
      <c r="C5" s="17"/>
      <c r="D5" s="17"/>
      <c r="E5" s="3" t="s">
        <v>19</v>
      </c>
      <c r="F5" s="3" t="s">
        <v>12</v>
      </c>
      <c r="G5" s="3" t="s">
        <v>20</v>
      </c>
      <c r="H5" s="3" t="s">
        <v>14</v>
      </c>
      <c r="I5" s="3" t="s">
        <v>121</v>
      </c>
      <c r="J5" s="3" t="s">
        <v>21</v>
      </c>
      <c r="K5" s="4">
        <v>69</v>
      </c>
      <c r="L5" s="4">
        <f>K5*0.25</f>
        <v>17.25</v>
      </c>
      <c r="M5" s="12">
        <v>85.4</v>
      </c>
      <c r="N5" s="13">
        <f>M5*0.15</f>
        <v>12.81</v>
      </c>
      <c r="O5" s="14">
        <f>L5+N5</f>
        <v>30.060000000000002</v>
      </c>
      <c r="P5" s="13" t="s">
        <v>116</v>
      </c>
      <c r="Q5" s="10"/>
      <c r="R5" s="6"/>
      <c r="S5" s="6"/>
      <c r="T5" s="6"/>
      <c r="U5" s="6"/>
    </row>
    <row r="6" spans="1:21" ht="20.100000000000001" customHeight="1" x14ac:dyDescent="0.25">
      <c r="A6" s="16"/>
      <c r="B6" s="17"/>
      <c r="C6" s="17"/>
      <c r="D6" s="17"/>
      <c r="E6" s="3" t="s">
        <v>35</v>
      </c>
      <c r="F6" s="3" t="s">
        <v>23</v>
      </c>
      <c r="G6" s="3" t="s">
        <v>36</v>
      </c>
      <c r="H6" s="3" t="s">
        <v>14</v>
      </c>
      <c r="I6" s="3" t="s">
        <v>123</v>
      </c>
      <c r="J6" s="3" t="s">
        <v>37</v>
      </c>
      <c r="K6" s="4">
        <v>56.1</v>
      </c>
      <c r="L6" s="4">
        <f>K6*0.25</f>
        <v>14.025</v>
      </c>
      <c r="M6" s="12">
        <v>88.64</v>
      </c>
      <c r="N6" s="13">
        <f>M6*0.15</f>
        <v>13.295999999999999</v>
      </c>
      <c r="O6" s="14">
        <f>L6+N6</f>
        <v>27.320999999999998</v>
      </c>
      <c r="P6" s="13" t="s">
        <v>116</v>
      </c>
      <c r="Q6" s="10"/>
      <c r="R6" s="6"/>
      <c r="S6" s="6"/>
      <c r="T6" s="6"/>
      <c r="U6" s="6"/>
    </row>
    <row r="7" spans="1:21" ht="20.100000000000001" customHeight="1" x14ac:dyDescent="0.25">
      <c r="A7" s="16"/>
      <c r="B7" s="17"/>
      <c r="C7" s="17"/>
      <c r="D7" s="17"/>
      <c r="E7" s="3" t="s">
        <v>22</v>
      </c>
      <c r="F7" s="3" t="s">
        <v>23</v>
      </c>
      <c r="G7" s="3" t="s">
        <v>24</v>
      </c>
      <c r="H7" s="3" t="s">
        <v>14</v>
      </c>
      <c r="I7" s="3" t="s">
        <v>125</v>
      </c>
      <c r="J7" s="3" t="s">
        <v>25</v>
      </c>
      <c r="K7" s="4">
        <v>60.7</v>
      </c>
      <c r="L7" s="4">
        <f>K7*0.25</f>
        <v>15.175000000000001</v>
      </c>
      <c r="M7" s="12">
        <v>78.48</v>
      </c>
      <c r="N7" s="13">
        <f>M7*0.15</f>
        <v>11.772</v>
      </c>
      <c r="O7" s="14">
        <f>L7+N7</f>
        <v>26.947000000000003</v>
      </c>
      <c r="P7" s="13" t="s">
        <v>116</v>
      </c>
      <c r="Q7" s="8"/>
    </row>
    <row r="8" spans="1:21" ht="20.100000000000001" customHeight="1" x14ac:dyDescent="0.25">
      <c r="A8" s="16"/>
      <c r="B8" s="17"/>
      <c r="C8" s="17"/>
      <c r="D8" s="17"/>
      <c r="E8" s="3" t="s">
        <v>32</v>
      </c>
      <c r="F8" s="3" t="s">
        <v>23</v>
      </c>
      <c r="G8" s="3" t="s">
        <v>33</v>
      </c>
      <c r="H8" s="3" t="s">
        <v>14</v>
      </c>
      <c r="I8" s="3" t="s">
        <v>124</v>
      </c>
      <c r="J8" s="3" t="s">
        <v>34</v>
      </c>
      <c r="K8" s="4">
        <v>57</v>
      </c>
      <c r="L8" s="4">
        <f>K8*0.25</f>
        <v>14.25</v>
      </c>
      <c r="M8" s="12">
        <v>81.599999999999994</v>
      </c>
      <c r="N8" s="13">
        <f>M8*0.15</f>
        <v>12.239999999999998</v>
      </c>
      <c r="O8" s="14">
        <f>L8+N8</f>
        <v>26.49</v>
      </c>
      <c r="P8" s="13" t="s">
        <v>116</v>
      </c>
      <c r="Q8" s="8"/>
    </row>
    <row r="9" spans="1:21" ht="20.100000000000001" customHeight="1" x14ac:dyDescent="0.25">
      <c r="A9" s="16"/>
      <c r="B9" s="17"/>
      <c r="C9" s="17"/>
      <c r="D9" s="17"/>
      <c r="E9" s="3" t="s">
        <v>26</v>
      </c>
      <c r="F9" s="3" t="s">
        <v>12</v>
      </c>
      <c r="G9" s="3" t="s">
        <v>27</v>
      </c>
      <c r="H9" s="3" t="s">
        <v>14</v>
      </c>
      <c r="I9" s="3" t="s">
        <v>127</v>
      </c>
      <c r="J9" s="3" t="s">
        <v>28</v>
      </c>
      <c r="K9" s="4">
        <v>58.4</v>
      </c>
      <c r="L9" s="4">
        <f>K9*0.25</f>
        <v>14.6</v>
      </c>
      <c r="M9" s="12">
        <v>78.48</v>
      </c>
      <c r="N9" s="13">
        <f>M9*0.15</f>
        <v>11.772</v>
      </c>
      <c r="O9" s="14">
        <f>L9+N9</f>
        <v>26.372</v>
      </c>
      <c r="P9" s="15"/>
      <c r="Q9" s="8"/>
    </row>
    <row r="10" spans="1:21" ht="20.100000000000001" customHeight="1" x14ac:dyDescent="0.25">
      <c r="A10" s="16"/>
      <c r="B10" s="17"/>
      <c r="C10" s="17"/>
      <c r="D10" s="17"/>
      <c r="E10" s="3" t="s">
        <v>29</v>
      </c>
      <c r="F10" s="3" t="s">
        <v>12</v>
      </c>
      <c r="G10" s="3" t="s">
        <v>30</v>
      </c>
      <c r="H10" s="3" t="s">
        <v>14</v>
      </c>
      <c r="I10" s="3" t="s">
        <v>128</v>
      </c>
      <c r="J10" s="3" t="s">
        <v>31</v>
      </c>
      <c r="K10" s="4">
        <v>57.5</v>
      </c>
      <c r="L10" s="4">
        <f>K10*0.25</f>
        <v>14.375</v>
      </c>
      <c r="M10" s="12">
        <v>78.319999999999993</v>
      </c>
      <c r="N10" s="13">
        <f>M10*0.15</f>
        <v>11.747999999999999</v>
      </c>
      <c r="O10" s="14">
        <f>L10+N10</f>
        <v>26.122999999999998</v>
      </c>
      <c r="P10" s="15"/>
      <c r="Q10" s="8"/>
    </row>
    <row r="11" spans="1:21" ht="20.100000000000001" customHeight="1" x14ac:dyDescent="0.25">
      <c r="A11" s="16"/>
      <c r="B11" s="17"/>
      <c r="C11" s="17"/>
      <c r="D11" s="17"/>
      <c r="E11" s="3" t="s">
        <v>38</v>
      </c>
      <c r="F11" s="3" t="s">
        <v>23</v>
      </c>
      <c r="G11" s="3" t="s">
        <v>39</v>
      </c>
      <c r="H11" s="3" t="s">
        <v>14</v>
      </c>
      <c r="I11" s="3" t="s">
        <v>129</v>
      </c>
      <c r="J11" s="3" t="s">
        <v>40</v>
      </c>
      <c r="K11" s="4">
        <v>55.2</v>
      </c>
      <c r="L11" s="4">
        <f>K11*0.25</f>
        <v>13.8</v>
      </c>
      <c r="M11" s="12">
        <v>70.680000000000007</v>
      </c>
      <c r="N11" s="13">
        <f>M11*0.15</f>
        <v>10.602</v>
      </c>
      <c r="O11" s="14">
        <f>L11+N11</f>
        <v>24.402000000000001</v>
      </c>
      <c r="P11" s="15"/>
      <c r="Q11" s="8"/>
    </row>
    <row r="12" spans="1:21" ht="20.100000000000001" customHeight="1" x14ac:dyDescent="0.25">
      <c r="A12" s="16"/>
      <c r="B12" s="17"/>
      <c r="C12" s="17"/>
      <c r="D12" s="17"/>
      <c r="E12" s="3" t="s">
        <v>41</v>
      </c>
      <c r="F12" s="3" t="s">
        <v>23</v>
      </c>
      <c r="G12" s="3" t="s">
        <v>42</v>
      </c>
      <c r="H12" s="3" t="s">
        <v>14</v>
      </c>
      <c r="I12" s="3" t="s">
        <v>122</v>
      </c>
      <c r="J12" s="3" t="s">
        <v>43</v>
      </c>
      <c r="K12" s="4">
        <v>51.6</v>
      </c>
      <c r="L12" s="4">
        <f>K12*0.25</f>
        <v>12.9</v>
      </c>
      <c r="M12" s="12">
        <v>72.040000000000006</v>
      </c>
      <c r="N12" s="13">
        <f>M12*0.15</f>
        <v>10.806000000000001</v>
      </c>
      <c r="O12" s="14">
        <f>L12+N12</f>
        <v>23.706000000000003</v>
      </c>
      <c r="P12" s="15"/>
      <c r="Q12" s="8"/>
    </row>
    <row r="13" spans="1:21" ht="20.100000000000001" customHeight="1" x14ac:dyDescent="0.25">
      <c r="A13" s="16"/>
      <c r="B13" s="17"/>
      <c r="C13" s="17"/>
      <c r="D13" s="17"/>
      <c r="E13" s="3" t="s">
        <v>50</v>
      </c>
      <c r="F13" s="3" t="s">
        <v>12</v>
      </c>
      <c r="G13" s="3" t="s">
        <v>51</v>
      </c>
      <c r="H13" s="3" t="s">
        <v>14</v>
      </c>
      <c r="I13" s="3" t="s">
        <v>130</v>
      </c>
      <c r="J13" s="3" t="s">
        <v>52</v>
      </c>
      <c r="K13" s="4">
        <v>47.6</v>
      </c>
      <c r="L13" s="4">
        <f>K13*0.25</f>
        <v>11.9</v>
      </c>
      <c r="M13" s="12">
        <v>67.72</v>
      </c>
      <c r="N13" s="13">
        <f>M13*0.15</f>
        <v>10.157999999999999</v>
      </c>
      <c r="O13" s="14">
        <f>L13+N13</f>
        <v>22.058</v>
      </c>
      <c r="P13" s="15"/>
      <c r="Q13" s="8"/>
    </row>
    <row r="14" spans="1:21" ht="20.100000000000001" customHeight="1" x14ac:dyDescent="0.25">
      <c r="A14" s="16"/>
      <c r="B14" s="17"/>
      <c r="C14" s="17"/>
      <c r="D14" s="17"/>
      <c r="E14" s="3" t="s">
        <v>44</v>
      </c>
      <c r="F14" s="3" t="s">
        <v>12</v>
      </c>
      <c r="G14" s="3" t="s">
        <v>45</v>
      </c>
      <c r="H14" s="3" t="s">
        <v>14</v>
      </c>
      <c r="I14" s="3" t="s">
        <v>131</v>
      </c>
      <c r="J14" s="3" t="s">
        <v>46</v>
      </c>
      <c r="K14" s="4">
        <v>50.4</v>
      </c>
      <c r="L14" s="4">
        <f t="shared" ref="L4:L33" si="0">K14*0.25</f>
        <v>12.6</v>
      </c>
      <c r="M14" s="12" t="s">
        <v>117</v>
      </c>
      <c r="N14" s="13">
        <v>0</v>
      </c>
      <c r="O14" s="14">
        <f t="shared" ref="O3:O20" si="1">L14+N14</f>
        <v>12.6</v>
      </c>
      <c r="P14" s="13" t="s">
        <v>117</v>
      </c>
      <c r="Q14" s="8"/>
    </row>
    <row r="15" spans="1:21" ht="20.100000000000001" customHeight="1" x14ac:dyDescent="0.25">
      <c r="A15" s="16"/>
      <c r="B15" s="17"/>
      <c r="C15" s="17"/>
      <c r="D15" s="17"/>
      <c r="E15" s="3" t="s">
        <v>47</v>
      </c>
      <c r="F15" s="3" t="s">
        <v>12</v>
      </c>
      <c r="G15" s="3" t="s">
        <v>48</v>
      </c>
      <c r="H15" s="3" t="s">
        <v>14</v>
      </c>
      <c r="I15" s="3" t="s">
        <v>127</v>
      </c>
      <c r="J15" s="3" t="s">
        <v>49</v>
      </c>
      <c r="K15" s="4">
        <v>48.2</v>
      </c>
      <c r="L15" s="4">
        <f t="shared" si="0"/>
        <v>12.05</v>
      </c>
      <c r="M15" s="12" t="s">
        <v>117</v>
      </c>
      <c r="N15" s="13">
        <v>0</v>
      </c>
      <c r="O15" s="14">
        <f t="shared" si="1"/>
        <v>12.05</v>
      </c>
      <c r="P15" s="13" t="s">
        <v>117</v>
      </c>
      <c r="Q15" s="8"/>
    </row>
    <row r="16" spans="1:21" ht="20.100000000000001" customHeight="1" x14ac:dyDescent="0.25">
      <c r="A16" s="16" t="s">
        <v>53</v>
      </c>
      <c r="B16" s="17" t="s">
        <v>54</v>
      </c>
      <c r="C16" s="17">
        <v>1</v>
      </c>
      <c r="D16" s="17" t="s">
        <v>55</v>
      </c>
      <c r="E16" s="3" t="s">
        <v>56</v>
      </c>
      <c r="F16" s="3" t="s">
        <v>12</v>
      </c>
      <c r="G16" s="3" t="s">
        <v>57</v>
      </c>
      <c r="H16" s="3" t="s">
        <v>14</v>
      </c>
      <c r="I16" s="3" t="s">
        <v>127</v>
      </c>
      <c r="J16" s="3" t="s">
        <v>58</v>
      </c>
      <c r="K16" s="4">
        <v>53.2</v>
      </c>
      <c r="L16" s="4">
        <f t="shared" si="0"/>
        <v>13.3</v>
      </c>
      <c r="M16" s="12">
        <v>85.4</v>
      </c>
      <c r="N16" s="13">
        <f t="shared" ref="N4:N33" si="2">M16*0.15</f>
        <v>12.81</v>
      </c>
      <c r="O16" s="14">
        <f t="shared" si="1"/>
        <v>26.11</v>
      </c>
      <c r="P16" s="13" t="s">
        <v>116</v>
      </c>
      <c r="Q16" s="8"/>
    </row>
    <row r="17" spans="1:17" ht="20.100000000000001" customHeight="1" x14ac:dyDescent="0.25">
      <c r="A17" s="16"/>
      <c r="B17" s="17"/>
      <c r="C17" s="17"/>
      <c r="D17" s="17"/>
      <c r="E17" s="3" t="s">
        <v>59</v>
      </c>
      <c r="F17" s="3" t="s">
        <v>23</v>
      </c>
      <c r="G17" s="3" t="s">
        <v>60</v>
      </c>
      <c r="H17" s="3" t="s">
        <v>14</v>
      </c>
      <c r="I17" s="3" t="s">
        <v>127</v>
      </c>
      <c r="J17" s="3" t="s">
        <v>58</v>
      </c>
      <c r="K17" s="4">
        <v>48.6</v>
      </c>
      <c r="L17" s="4">
        <f t="shared" si="0"/>
        <v>12.15</v>
      </c>
      <c r="M17" s="12">
        <v>86.7</v>
      </c>
      <c r="N17" s="13">
        <f t="shared" si="2"/>
        <v>13.005000000000001</v>
      </c>
      <c r="O17" s="14">
        <f t="shared" si="1"/>
        <v>25.155000000000001</v>
      </c>
      <c r="P17" s="13" t="s">
        <v>116</v>
      </c>
      <c r="Q17" s="8"/>
    </row>
    <row r="18" spans="1:17" ht="20.100000000000001" customHeight="1" x14ac:dyDescent="0.25">
      <c r="A18" s="16"/>
      <c r="B18" s="17"/>
      <c r="C18" s="17"/>
      <c r="D18" s="17"/>
      <c r="E18" s="3" t="s">
        <v>61</v>
      </c>
      <c r="F18" s="3" t="s">
        <v>23</v>
      </c>
      <c r="G18" s="3" t="s">
        <v>62</v>
      </c>
      <c r="H18" s="3" t="s">
        <v>14</v>
      </c>
      <c r="I18" s="3" t="s">
        <v>132</v>
      </c>
      <c r="J18" s="3" t="s">
        <v>58</v>
      </c>
      <c r="K18" s="4">
        <v>48</v>
      </c>
      <c r="L18" s="4">
        <f t="shared" si="0"/>
        <v>12</v>
      </c>
      <c r="M18" s="12">
        <v>85.1</v>
      </c>
      <c r="N18" s="13">
        <f t="shared" si="2"/>
        <v>12.764999999999999</v>
      </c>
      <c r="O18" s="14">
        <f t="shared" si="1"/>
        <v>24.765000000000001</v>
      </c>
      <c r="P18" s="13" t="s">
        <v>116</v>
      </c>
      <c r="Q18" s="8"/>
    </row>
    <row r="19" spans="1:17" ht="20.100000000000001" customHeight="1" x14ac:dyDescent="0.25">
      <c r="A19" s="16"/>
      <c r="B19" s="17"/>
      <c r="C19" s="17"/>
      <c r="D19" s="17"/>
      <c r="E19" s="3" t="s">
        <v>63</v>
      </c>
      <c r="F19" s="3" t="s">
        <v>12</v>
      </c>
      <c r="G19" s="3" t="s">
        <v>64</v>
      </c>
      <c r="H19" s="3" t="s">
        <v>14</v>
      </c>
      <c r="I19" s="3" t="s">
        <v>126</v>
      </c>
      <c r="J19" s="3" t="s">
        <v>65</v>
      </c>
      <c r="K19" s="4">
        <v>44.8</v>
      </c>
      <c r="L19" s="4">
        <f t="shared" si="0"/>
        <v>11.2</v>
      </c>
      <c r="M19" s="12">
        <v>85.6</v>
      </c>
      <c r="N19" s="13">
        <f t="shared" si="2"/>
        <v>12.839999999999998</v>
      </c>
      <c r="O19" s="14">
        <f t="shared" si="1"/>
        <v>24.04</v>
      </c>
      <c r="P19" s="13" t="s">
        <v>116</v>
      </c>
      <c r="Q19" s="8"/>
    </row>
    <row r="20" spans="1:17" ht="20.100000000000001" customHeight="1" x14ac:dyDescent="0.25">
      <c r="A20" s="16"/>
      <c r="B20" s="17"/>
      <c r="C20" s="17"/>
      <c r="D20" s="17"/>
      <c r="E20" s="3" t="s">
        <v>66</v>
      </c>
      <c r="F20" s="3" t="s">
        <v>12</v>
      </c>
      <c r="G20" s="3" t="s">
        <v>67</v>
      </c>
      <c r="H20" s="3" t="s">
        <v>14</v>
      </c>
      <c r="I20" s="3" t="s">
        <v>127</v>
      </c>
      <c r="J20" s="3" t="s">
        <v>58</v>
      </c>
      <c r="K20" s="4">
        <v>38</v>
      </c>
      <c r="L20" s="4">
        <f t="shared" si="0"/>
        <v>9.5</v>
      </c>
      <c r="M20" s="12">
        <v>80.900000000000006</v>
      </c>
      <c r="N20" s="13">
        <f t="shared" si="2"/>
        <v>12.135</v>
      </c>
      <c r="O20" s="14">
        <f t="shared" si="1"/>
        <v>21.634999999999998</v>
      </c>
      <c r="P20" s="13" t="s">
        <v>116</v>
      </c>
      <c r="Q20" s="8"/>
    </row>
    <row r="21" spans="1:17" ht="20.100000000000001" customHeight="1" x14ac:dyDescent="0.25">
      <c r="A21" s="16"/>
      <c r="B21" s="17" t="s">
        <v>68</v>
      </c>
      <c r="C21" s="17">
        <v>1</v>
      </c>
      <c r="D21" s="17" t="s">
        <v>69</v>
      </c>
      <c r="E21" s="3" t="s">
        <v>70</v>
      </c>
      <c r="F21" s="3" t="s">
        <v>12</v>
      </c>
      <c r="G21" s="3" t="s">
        <v>71</v>
      </c>
      <c r="H21" s="3" t="s">
        <v>14</v>
      </c>
      <c r="I21" s="3" t="s">
        <v>133</v>
      </c>
      <c r="J21" s="3" t="s">
        <v>72</v>
      </c>
      <c r="K21" s="4">
        <v>50.4</v>
      </c>
      <c r="L21" s="4">
        <f t="shared" si="0"/>
        <v>12.6</v>
      </c>
      <c r="M21" s="12">
        <v>86.6</v>
      </c>
      <c r="N21" s="13">
        <f t="shared" si="2"/>
        <v>12.989999999999998</v>
      </c>
      <c r="O21" s="14">
        <f t="shared" ref="O21:O22" si="3">L21+N21</f>
        <v>25.589999999999996</v>
      </c>
      <c r="P21" s="13" t="s">
        <v>116</v>
      </c>
      <c r="Q21" s="8"/>
    </row>
    <row r="22" spans="1:17" ht="20.100000000000001" customHeight="1" x14ac:dyDescent="0.25">
      <c r="A22" s="16"/>
      <c r="B22" s="17"/>
      <c r="C22" s="17"/>
      <c r="D22" s="17"/>
      <c r="E22" s="3" t="s">
        <v>73</v>
      </c>
      <c r="F22" s="3" t="s">
        <v>12</v>
      </c>
      <c r="G22" s="3" t="s">
        <v>74</v>
      </c>
      <c r="H22" s="3" t="s">
        <v>14</v>
      </c>
      <c r="I22" s="3" t="s">
        <v>129</v>
      </c>
      <c r="J22" s="3" t="s">
        <v>75</v>
      </c>
      <c r="K22" s="4">
        <v>49.6</v>
      </c>
      <c r="L22" s="4">
        <f t="shared" si="0"/>
        <v>12.4</v>
      </c>
      <c r="M22" s="12">
        <v>84.4</v>
      </c>
      <c r="N22" s="13">
        <f t="shared" si="2"/>
        <v>12.66</v>
      </c>
      <c r="O22" s="14">
        <f t="shared" si="3"/>
        <v>25.060000000000002</v>
      </c>
      <c r="P22" s="13" t="s">
        <v>116</v>
      </c>
      <c r="Q22" s="8"/>
    </row>
    <row r="23" spans="1:17" ht="20.100000000000001" customHeight="1" x14ac:dyDescent="0.25">
      <c r="A23" s="16"/>
      <c r="B23" s="17" t="s">
        <v>76</v>
      </c>
      <c r="C23" s="17">
        <v>1</v>
      </c>
      <c r="D23" s="17" t="s">
        <v>77</v>
      </c>
      <c r="E23" s="3" t="s">
        <v>78</v>
      </c>
      <c r="F23" s="3" t="s">
        <v>12</v>
      </c>
      <c r="G23" s="3" t="s">
        <v>79</v>
      </c>
      <c r="H23" s="3" t="s">
        <v>80</v>
      </c>
      <c r="I23" s="3" t="s">
        <v>134</v>
      </c>
      <c r="J23" s="3" t="s">
        <v>81</v>
      </c>
      <c r="K23" s="4">
        <v>79</v>
      </c>
      <c r="L23" s="4">
        <f>K23*0.25</f>
        <v>19.75</v>
      </c>
      <c r="M23" s="12">
        <v>83.4</v>
      </c>
      <c r="N23" s="13">
        <f>M23*0.15</f>
        <v>12.51</v>
      </c>
      <c r="O23" s="14">
        <f>L23+N23</f>
        <v>32.26</v>
      </c>
      <c r="P23" s="13" t="s">
        <v>116</v>
      </c>
      <c r="Q23" s="8"/>
    </row>
    <row r="24" spans="1:17" ht="20.100000000000001" customHeight="1" x14ac:dyDescent="0.25">
      <c r="A24" s="16"/>
      <c r="B24" s="17"/>
      <c r="C24" s="17"/>
      <c r="D24" s="17"/>
      <c r="E24" s="3" t="s">
        <v>82</v>
      </c>
      <c r="F24" s="3" t="s">
        <v>23</v>
      </c>
      <c r="G24" s="3" t="s">
        <v>83</v>
      </c>
      <c r="H24" s="3" t="s">
        <v>80</v>
      </c>
      <c r="I24" s="3" t="s">
        <v>135</v>
      </c>
      <c r="J24" s="3" t="s">
        <v>81</v>
      </c>
      <c r="K24" s="4">
        <v>64</v>
      </c>
      <c r="L24" s="4">
        <f>K24*0.25</f>
        <v>16</v>
      </c>
      <c r="M24" s="12">
        <v>75.8</v>
      </c>
      <c r="N24" s="13">
        <f>M24*0.15</f>
        <v>11.37</v>
      </c>
      <c r="O24" s="14">
        <f>L24+N24</f>
        <v>27.369999999999997</v>
      </c>
      <c r="P24" s="13" t="s">
        <v>116</v>
      </c>
      <c r="Q24" s="8"/>
    </row>
    <row r="25" spans="1:17" ht="20.100000000000001" customHeight="1" x14ac:dyDescent="0.25">
      <c r="A25" s="16"/>
      <c r="B25" s="17"/>
      <c r="C25" s="17"/>
      <c r="D25" s="17"/>
      <c r="E25" s="3" t="s">
        <v>84</v>
      </c>
      <c r="F25" s="3" t="s">
        <v>12</v>
      </c>
      <c r="G25" s="3" t="s">
        <v>85</v>
      </c>
      <c r="H25" s="3" t="s">
        <v>14</v>
      </c>
      <c r="I25" s="3" t="s">
        <v>136</v>
      </c>
      <c r="J25" s="3" t="s">
        <v>86</v>
      </c>
      <c r="K25" s="4">
        <v>53.5</v>
      </c>
      <c r="L25" s="4">
        <f>K25*0.25</f>
        <v>13.375</v>
      </c>
      <c r="M25" s="12">
        <v>81</v>
      </c>
      <c r="N25" s="13">
        <f>M25*0.15</f>
        <v>12.15</v>
      </c>
      <c r="O25" s="14">
        <f>L25+N25</f>
        <v>25.524999999999999</v>
      </c>
      <c r="P25" s="13" t="s">
        <v>116</v>
      </c>
      <c r="Q25" s="8"/>
    </row>
    <row r="26" spans="1:17" ht="20.100000000000001" customHeight="1" x14ac:dyDescent="0.25">
      <c r="A26" s="16"/>
      <c r="B26" s="17"/>
      <c r="C26" s="17"/>
      <c r="D26" s="17"/>
      <c r="E26" s="3" t="s">
        <v>87</v>
      </c>
      <c r="F26" s="3" t="s">
        <v>12</v>
      </c>
      <c r="G26" s="3" t="s">
        <v>88</v>
      </c>
      <c r="H26" s="3" t="s">
        <v>80</v>
      </c>
      <c r="I26" s="3" t="s">
        <v>122</v>
      </c>
      <c r="J26" s="3" t="s">
        <v>81</v>
      </c>
      <c r="K26" s="4">
        <v>48</v>
      </c>
      <c r="L26" s="4">
        <f>K26*0.25</f>
        <v>12</v>
      </c>
      <c r="M26" s="12">
        <v>77.400000000000006</v>
      </c>
      <c r="N26" s="13">
        <f>M26*0.15</f>
        <v>11.610000000000001</v>
      </c>
      <c r="O26" s="14">
        <f>L26+N26</f>
        <v>23.61</v>
      </c>
      <c r="P26" s="13" t="s">
        <v>116</v>
      </c>
      <c r="Q26" s="8"/>
    </row>
    <row r="27" spans="1:17" ht="20.100000000000001" customHeight="1" x14ac:dyDescent="0.25">
      <c r="A27" s="16"/>
      <c r="B27" s="17"/>
      <c r="C27" s="17"/>
      <c r="D27" s="17"/>
      <c r="E27" s="3" t="s">
        <v>89</v>
      </c>
      <c r="F27" s="3" t="s">
        <v>23</v>
      </c>
      <c r="G27" s="3" t="s">
        <v>90</v>
      </c>
      <c r="H27" s="3" t="s">
        <v>80</v>
      </c>
      <c r="I27" s="3" t="s">
        <v>122</v>
      </c>
      <c r="J27" s="3" t="s">
        <v>81</v>
      </c>
      <c r="K27" s="4">
        <v>47</v>
      </c>
      <c r="L27" s="4">
        <f>K27*0.25</f>
        <v>11.75</v>
      </c>
      <c r="M27" s="12">
        <v>78.2</v>
      </c>
      <c r="N27" s="13">
        <f>M27*0.15</f>
        <v>11.73</v>
      </c>
      <c r="O27" s="14">
        <f>L27+N27</f>
        <v>23.48</v>
      </c>
      <c r="P27" s="13" t="s">
        <v>116</v>
      </c>
      <c r="Q27" s="8"/>
    </row>
    <row r="28" spans="1:17" ht="20.100000000000001" customHeight="1" x14ac:dyDescent="0.25">
      <c r="A28" s="16"/>
      <c r="B28" s="17"/>
      <c r="C28" s="17"/>
      <c r="D28" s="17"/>
      <c r="E28" s="3" t="s">
        <v>94</v>
      </c>
      <c r="F28" s="3" t="s">
        <v>12</v>
      </c>
      <c r="G28" s="3" t="s">
        <v>95</v>
      </c>
      <c r="H28" s="3" t="s">
        <v>80</v>
      </c>
      <c r="I28" s="3" t="s">
        <v>137</v>
      </c>
      <c r="J28" s="3" t="s">
        <v>81</v>
      </c>
      <c r="K28" s="4">
        <v>40</v>
      </c>
      <c r="L28" s="4">
        <f>K28*0.25</f>
        <v>10</v>
      </c>
      <c r="M28" s="12">
        <v>77.400000000000006</v>
      </c>
      <c r="N28" s="13">
        <f>M28*0.15</f>
        <v>11.610000000000001</v>
      </c>
      <c r="O28" s="14">
        <f>L28+N28</f>
        <v>21.61</v>
      </c>
      <c r="P28" s="13" t="s">
        <v>116</v>
      </c>
      <c r="Q28" s="8"/>
    </row>
    <row r="29" spans="1:17" ht="20.100000000000001" customHeight="1" x14ac:dyDescent="0.25">
      <c r="A29" s="16"/>
      <c r="B29" s="17"/>
      <c r="C29" s="17"/>
      <c r="D29" s="17"/>
      <c r="E29" s="3" t="s">
        <v>91</v>
      </c>
      <c r="F29" s="3" t="s">
        <v>12</v>
      </c>
      <c r="G29" s="3" t="s">
        <v>92</v>
      </c>
      <c r="H29" s="3" t="s">
        <v>80</v>
      </c>
      <c r="I29" s="3" t="s">
        <v>122</v>
      </c>
      <c r="J29" s="3" t="s">
        <v>93</v>
      </c>
      <c r="K29" s="4">
        <v>46</v>
      </c>
      <c r="L29" s="4">
        <f>K29*0.25</f>
        <v>11.5</v>
      </c>
      <c r="M29" s="12" t="s">
        <v>118</v>
      </c>
      <c r="N29" s="13">
        <v>0</v>
      </c>
      <c r="O29" s="14">
        <f>L29+N29</f>
        <v>11.5</v>
      </c>
      <c r="P29" s="13" t="s">
        <v>118</v>
      </c>
      <c r="Q29" s="8"/>
    </row>
    <row r="30" spans="1:17" ht="20.100000000000001" customHeight="1" x14ac:dyDescent="0.25">
      <c r="A30" s="16"/>
      <c r="B30" s="17"/>
      <c r="C30" s="17"/>
      <c r="D30" s="17"/>
      <c r="E30" s="3" t="s">
        <v>96</v>
      </c>
      <c r="F30" s="3" t="s">
        <v>12</v>
      </c>
      <c r="G30" s="3" t="s">
        <v>97</v>
      </c>
      <c r="H30" s="3" t="s">
        <v>80</v>
      </c>
      <c r="I30" s="3" t="s">
        <v>122</v>
      </c>
      <c r="J30" s="3" t="s">
        <v>81</v>
      </c>
      <c r="K30" s="4">
        <v>33.5</v>
      </c>
      <c r="L30" s="4">
        <f>K30*0.25</f>
        <v>8.375</v>
      </c>
      <c r="M30" s="12" t="s">
        <v>118</v>
      </c>
      <c r="N30" s="13">
        <v>0</v>
      </c>
      <c r="O30" s="14">
        <f>L30+N30</f>
        <v>8.375</v>
      </c>
      <c r="P30" s="13" t="s">
        <v>118</v>
      </c>
      <c r="Q30" s="8"/>
    </row>
    <row r="31" spans="1:17" ht="20.100000000000001" customHeight="1" x14ac:dyDescent="0.25">
      <c r="A31" s="16"/>
      <c r="B31" s="17" t="s">
        <v>98</v>
      </c>
      <c r="C31" s="17">
        <v>1</v>
      </c>
      <c r="D31" s="17" t="s">
        <v>99</v>
      </c>
      <c r="E31" s="3" t="s">
        <v>100</v>
      </c>
      <c r="F31" s="3" t="s">
        <v>12</v>
      </c>
      <c r="G31" s="3" t="s">
        <v>101</v>
      </c>
      <c r="H31" s="3" t="s">
        <v>14</v>
      </c>
      <c r="I31" s="3" t="s">
        <v>138</v>
      </c>
      <c r="J31" s="3" t="s">
        <v>102</v>
      </c>
      <c r="K31" s="4">
        <v>72</v>
      </c>
      <c r="L31" s="4">
        <f t="shared" si="0"/>
        <v>18</v>
      </c>
      <c r="M31" s="12">
        <v>91.8</v>
      </c>
      <c r="N31" s="13">
        <f t="shared" si="2"/>
        <v>13.77</v>
      </c>
      <c r="O31" s="14">
        <f t="shared" ref="O23:O33" si="4">L31+N31</f>
        <v>31.77</v>
      </c>
      <c r="P31" s="13" t="s">
        <v>116</v>
      </c>
      <c r="Q31" s="8"/>
    </row>
    <row r="32" spans="1:17" ht="20.100000000000001" customHeight="1" x14ac:dyDescent="0.25">
      <c r="A32" s="16"/>
      <c r="B32" s="17"/>
      <c r="C32" s="17"/>
      <c r="D32" s="17"/>
      <c r="E32" s="3" t="s">
        <v>103</v>
      </c>
      <c r="F32" s="3" t="s">
        <v>12</v>
      </c>
      <c r="G32" s="3" t="s">
        <v>104</v>
      </c>
      <c r="H32" s="3" t="s">
        <v>14</v>
      </c>
      <c r="I32" s="3" t="s">
        <v>139</v>
      </c>
      <c r="J32" s="3" t="s">
        <v>105</v>
      </c>
      <c r="K32" s="4">
        <v>67.2</v>
      </c>
      <c r="L32" s="4">
        <f t="shared" si="0"/>
        <v>16.8</v>
      </c>
      <c r="M32" s="12">
        <v>82.9</v>
      </c>
      <c r="N32" s="13">
        <f t="shared" si="2"/>
        <v>12.435</v>
      </c>
      <c r="O32" s="14">
        <f t="shared" si="4"/>
        <v>29.234999999999999</v>
      </c>
      <c r="P32" s="13" t="s">
        <v>116</v>
      </c>
      <c r="Q32" s="8"/>
    </row>
    <row r="33" spans="1:17" ht="20.100000000000001" customHeight="1" x14ac:dyDescent="0.25">
      <c r="A33" s="16"/>
      <c r="B33" s="17"/>
      <c r="C33" s="17"/>
      <c r="D33" s="17"/>
      <c r="E33" s="3" t="s">
        <v>106</v>
      </c>
      <c r="F33" s="3" t="s">
        <v>12</v>
      </c>
      <c r="G33" s="3" t="s">
        <v>107</v>
      </c>
      <c r="H33" s="3" t="s">
        <v>14</v>
      </c>
      <c r="I33" s="3" t="s">
        <v>140</v>
      </c>
      <c r="J33" s="3" t="s">
        <v>108</v>
      </c>
      <c r="K33" s="4">
        <v>53.2</v>
      </c>
      <c r="L33" s="4">
        <f t="shared" si="0"/>
        <v>13.3</v>
      </c>
      <c r="M33" s="12">
        <v>83.4</v>
      </c>
      <c r="N33" s="13">
        <f t="shared" si="2"/>
        <v>12.51</v>
      </c>
      <c r="O33" s="14">
        <f t="shared" si="4"/>
        <v>25.810000000000002</v>
      </c>
      <c r="P33" s="13" t="s">
        <v>116</v>
      </c>
      <c r="Q33" s="8"/>
    </row>
  </sheetData>
  <sortState ref="E23:O30">
    <sortCondition descending="1" ref="O23:O30"/>
  </sortState>
  <mergeCells count="18">
    <mergeCell ref="A3:A15"/>
    <mergeCell ref="B3:B15"/>
    <mergeCell ref="C3:C15"/>
    <mergeCell ref="D3:D15"/>
    <mergeCell ref="A1:P1"/>
    <mergeCell ref="A16:A33"/>
    <mergeCell ref="B16:B20"/>
    <mergeCell ref="C16:C20"/>
    <mergeCell ref="D16:D20"/>
    <mergeCell ref="B21:B22"/>
    <mergeCell ref="C21:C22"/>
    <mergeCell ref="D21:D22"/>
    <mergeCell ref="B23:B30"/>
    <mergeCell ref="C23:C30"/>
    <mergeCell ref="D23:D30"/>
    <mergeCell ref="B31:B33"/>
    <mergeCell ref="C31:C33"/>
    <mergeCell ref="D31:D33"/>
  </mergeCells>
  <phoneticPr fontId="2" type="noConversion"/>
  <pageMargins left="0.61" right="0.41" top="0.35433070866141736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辅导员岗位</vt:lpstr>
      <vt:lpstr>辅导员岗位!Print_Area</vt:lpstr>
      <vt:lpstr>辅导员岗位!Print_Titles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2018-06-14T09:55:15Z</dcterms:modified>
</cp:coreProperties>
</file>